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7805" yWindow="555" windowWidth="17025" windowHeight="11760" tabRatio="760"/>
  </bookViews>
  <sheets>
    <sheet name="Instructions" sheetId="57" r:id="rId1"/>
    <sheet name="E3-5" sheetId="61" r:id="rId2"/>
    <sheet name="E3-5 Solution" sheetId="60" r:id="rId3"/>
    <sheet name="E3-8" sheetId="63" r:id="rId4"/>
    <sheet name="E3-8 Solution" sheetId="62" r:id="rId5"/>
    <sheet name="Problem 3-2" sheetId="54" r:id="rId6"/>
    <sheet name="Problem 3-2 Solution" sheetId="22" r:id="rId7"/>
    <sheet name="Sheet1" sheetId="64" r:id="rId8"/>
  </sheets>
  <definedNames>
    <definedName name="_xlnm.Print_Area" localSheetId="1">'E3-5'!$B$2:$I$53</definedName>
    <definedName name="_xlnm.Print_Area" localSheetId="2">'E3-5 Solution'!$B$2:$I$53</definedName>
    <definedName name="_xlnm.Print_Area" localSheetId="3">'E3-8'!$B$2:$H$39</definedName>
    <definedName name="_xlnm.Print_Area" localSheetId="4">'E3-8 Solution'!$B$2:$H$39</definedName>
    <definedName name="_xlnm.Print_Area" localSheetId="5">'Problem 3-2'!$B$2:$I$126</definedName>
    <definedName name="_xlnm.Print_Area" localSheetId="6">'Problem 3-2 Solution'!$B$2:$I$126</definedName>
    <definedName name="_xlnm.Print_Titles" localSheetId="1">'E3-5'!$2:$3</definedName>
    <definedName name="_xlnm.Print_Titles" localSheetId="2">'E3-5 Solution'!$2:$3</definedName>
    <definedName name="_xlnm.Print_Titles" localSheetId="3">'E3-8'!$2:$3</definedName>
    <definedName name="_xlnm.Print_Titles" localSheetId="4">'E3-8 Solution'!$2:$3</definedName>
    <definedName name="_xlnm.Print_Titles" localSheetId="5">'Problem 3-2'!$2:$3</definedName>
    <definedName name="_xlnm.Print_Titles" localSheetId="6">'Problem 3-2 Solution'!$2:$3</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114" i="22" l="1"/>
  <c r="C31" i="62"/>
  <c r="B122" i="22"/>
  <c r="C58" i="22"/>
  <c r="C57" i="22"/>
  <c r="C55" i="22"/>
  <c r="C54" i="22"/>
  <c r="C52" i="22"/>
  <c r="C51" i="22"/>
  <c r="C49" i="22"/>
  <c r="C48" i="22"/>
  <c r="C46" i="22"/>
  <c r="C45" i="22"/>
  <c r="C43" i="22"/>
  <c r="C42" i="22"/>
  <c r="C40" i="22"/>
  <c r="C39" i="22"/>
  <c r="C50" i="60"/>
  <c r="C34" i="60"/>
  <c r="G35" i="62"/>
  <c r="H36" i="62"/>
  <c r="G31" i="62"/>
  <c r="H32" i="62"/>
  <c r="G27" i="62"/>
  <c r="H28" i="62"/>
  <c r="G23" i="62"/>
  <c r="H24" i="62"/>
  <c r="C51" i="60"/>
  <c r="G50" i="60"/>
  <c r="H51" i="60"/>
  <c r="C47" i="60"/>
  <c r="G46" i="60"/>
  <c r="H47" i="60"/>
  <c r="C46" i="60"/>
  <c r="C43" i="60"/>
  <c r="G42" i="60"/>
  <c r="H43" i="60"/>
  <c r="C42" i="60"/>
  <c r="C39" i="60"/>
  <c r="G38" i="60"/>
  <c r="H39" i="60"/>
  <c r="C38" i="60"/>
  <c r="C35" i="60"/>
  <c r="G34" i="60"/>
  <c r="H35" i="60"/>
  <c r="G103" i="22"/>
  <c r="C103" i="22"/>
  <c r="G102" i="22"/>
  <c r="C102" i="22"/>
  <c r="G101" i="22"/>
  <c r="C101" i="22"/>
  <c r="C74" i="22"/>
  <c r="C73" i="22"/>
  <c r="G72" i="22"/>
  <c r="C72" i="22"/>
  <c r="G71" i="22"/>
  <c r="C71" i="22"/>
  <c r="G70" i="22"/>
  <c r="C70" i="22"/>
  <c r="C69" i="22"/>
  <c r="H67" i="22"/>
  <c r="C67" i="22"/>
  <c r="C87" i="54"/>
  <c r="C87" i="22"/>
  <c r="C78" i="54"/>
  <c r="C78" i="22"/>
  <c r="C85" i="54"/>
  <c r="C85" i="22"/>
  <c r="C63" i="54"/>
  <c r="C63" i="22"/>
  <c r="B39" i="54"/>
  <c r="B54" i="54"/>
  <c r="B39" i="22"/>
  <c r="B57" i="22"/>
  <c r="C80" i="54"/>
  <c r="C80" i="22"/>
  <c r="B57" i="54"/>
  <c r="B51" i="54"/>
  <c r="B45" i="54"/>
  <c r="B54" i="22"/>
  <c r="B42" i="22"/>
  <c r="H35" i="54"/>
  <c r="G35" i="54"/>
  <c r="F35" i="54"/>
  <c r="E35" i="54"/>
  <c r="G99" i="22"/>
  <c r="G100" i="22"/>
  <c r="G107" i="22"/>
  <c r="H81" i="22"/>
  <c r="G69" i="22"/>
  <c r="G73" i="22"/>
  <c r="G74" i="22"/>
  <c r="C108" i="22"/>
  <c r="C107" i="22"/>
  <c r="C100" i="22"/>
  <c r="C99" i="22"/>
  <c r="H89" i="22"/>
  <c r="H90" i="22"/>
  <c r="H91" i="22"/>
  <c r="H92" i="22"/>
  <c r="G93" i="22"/>
  <c r="G94" i="22"/>
  <c r="C94" i="22"/>
  <c r="C90" i="22"/>
  <c r="C91" i="22"/>
  <c r="C92" i="22"/>
  <c r="C93" i="22"/>
  <c r="C89" i="22"/>
  <c r="G57" i="22"/>
  <c r="H58" i="22"/>
  <c r="G54" i="22"/>
  <c r="G51" i="22"/>
  <c r="H55" i="22"/>
  <c r="H52" i="22"/>
  <c r="G48" i="22"/>
  <c r="H49" i="22"/>
  <c r="G45" i="22"/>
  <c r="H46" i="22"/>
  <c r="G42" i="22"/>
  <c r="H43" i="22"/>
  <c r="G39" i="22"/>
  <c r="H40" i="22"/>
  <c r="H35" i="22"/>
  <c r="G35" i="22"/>
  <c r="F35" i="22"/>
  <c r="E35" i="22"/>
  <c r="B51" i="22"/>
  <c r="B45" i="22"/>
  <c r="B48" i="22"/>
  <c r="H94" i="22"/>
  <c r="H95" i="22"/>
  <c r="H75" i="22"/>
  <c r="H76" i="22"/>
  <c r="H82" i="22"/>
  <c r="H83" i="22"/>
  <c r="G108" i="22"/>
  <c r="H108" i="22"/>
  <c r="H104" i="22"/>
  <c r="B42" i="54"/>
  <c r="B48" i="54"/>
  <c r="H109" i="22"/>
</calcChain>
</file>

<file path=xl/sharedStrings.xml><?xml version="1.0" encoding="utf-8"?>
<sst xmlns="http://schemas.openxmlformats.org/spreadsheetml/2006/main" count="377" uniqueCount="132">
  <si>
    <t>Income Statement</t>
  </si>
  <si>
    <t>Revenues</t>
  </si>
  <si>
    <t>Expenses</t>
  </si>
  <si>
    <t xml:space="preserve">Net income </t>
  </si>
  <si>
    <t xml:space="preserve">Total expenses </t>
  </si>
  <si>
    <t>Statement of Retained Earnings</t>
  </si>
  <si>
    <t>Add:</t>
  </si>
  <si>
    <t>Net Income</t>
  </si>
  <si>
    <t>Assets</t>
  </si>
  <si>
    <t>Total Assets</t>
  </si>
  <si>
    <t>Liabilities and Stockholders' Equity</t>
  </si>
  <si>
    <t>Total Liabilities</t>
  </si>
  <si>
    <t>Stockholders' Equity</t>
  </si>
  <si>
    <t>Total liabilities and stockholders' equity</t>
  </si>
  <si>
    <t>Account Title</t>
  </si>
  <si>
    <t>Formula</t>
  </si>
  <si>
    <t>Title</t>
  </si>
  <si>
    <t>Name:</t>
  </si>
  <si>
    <t>Solution</t>
  </si>
  <si>
    <t>Course:</t>
  </si>
  <si>
    <t>Date:</t>
  </si>
  <si>
    <t>Debit</t>
  </si>
  <si>
    <t>Credit</t>
  </si>
  <si>
    <t>Totals:</t>
  </si>
  <si>
    <t>Prepaid Insurance</t>
  </si>
  <si>
    <t>Notes Payable</t>
  </si>
  <si>
    <t>Interest Expense</t>
  </si>
  <si>
    <t>Instructions:</t>
  </si>
  <si>
    <t>Depreciation Expense</t>
  </si>
  <si>
    <t>Insurance Expense</t>
  </si>
  <si>
    <t>Interest Payable</t>
  </si>
  <si>
    <t>Trial Balance</t>
  </si>
  <si>
    <t>Unadjusted</t>
  </si>
  <si>
    <t>Adjusted</t>
  </si>
  <si>
    <t>Cash</t>
  </si>
  <si>
    <t>Accounts Receivable</t>
  </si>
  <si>
    <t>Accounts Payable</t>
  </si>
  <si>
    <t>Common Stock</t>
  </si>
  <si>
    <t>Retained Earnings</t>
  </si>
  <si>
    <t>Rent Expense</t>
  </si>
  <si>
    <r>
      <t>(c)</t>
    </r>
    <r>
      <rPr>
        <sz val="10"/>
        <rFont val="Arial"/>
      </rPr>
      <t xml:space="preserve"> Answer the following questions:</t>
    </r>
  </si>
  <si>
    <t>Balance Sheet</t>
  </si>
  <si>
    <t>Amount</t>
  </si>
  <si>
    <t>Retained Earnings, Dec 31</t>
  </si>
  <si>
    <t>Retained Earnings, Jan 1</t>
  </si>
  <si>
    <t>MASON ADVERTISING AGENCY</t>
  </si>
  <si>
    <r>
      <t>(a)</t>
    </r>
    <r>
      <rPr>
        <sz val="10"/>
        <rFont val="Arial"/>
      </rPr>
      <t xml:space="preserve"> Journalize the annual adjusting entries that were made. (Omit explanations.)</t>
    </r>
  </si>
  <si>
    <r>
      <t>(a)</t>
    </r>
    <r>
      <rPr>
        <sz val="10"/>
        <rFont val="Arial"/>
      </rPr>
      <t xml:space="preserve"> Journalize the annual adjusting entries that were made. (Omit explanations.)</t>
    </r>
  </si>
  <si>
    <t>Liabilities</t>
  </si>
  <si>
    <r>
      <t xml:space="preserve">  (2)</t>
    </r>
    <r>
      <rPr>
        <sz val="10"/>
        <rFont val="Arial"/>
      </rPr>
      <t xml:space="preserve"> If the company paid</t>
    </r>
  </si>
  <si>
    <t>Supplies</t>
  </si>
  <si>
    <t>Equipment</t>
  </si>
  <si>
    <t>Utilities Expense</t>
  </si>
  <si>
    <t>Supplies Expense</t>
  </si>
  <si>
    <t>Accumulated Depreciation - Equipment</t>
  </si>
  <si>
    <t>Unearned Rent Revenue</t>
  </si>
  <si>
    <t>Rent Revenue</t>
  </si>
  <si>
    <t>An analysis of the accounts shows the following:</t>
  </si>
  <si>
    <r>
      <t>1.</t>
    </r>
    <r>
      <rPr>
        <sz val="10"/>
        <rFont val="Arial"/>
      </rPr>
      <t xml:space="preserve"> The equipment depreciation per month is:</t>
    </r>
  </si>
  <si>
    <r>
      <t>2.</t>
    </r>
    <r>
      <rPr>
        <sz val="10"/>
        <rFont val="Arial"/>
      </rPr>
      <t xml:space="preserve"> One-third of the unearned rent was earned during the quarter.</t>
    </r>
  </si>
  <si>
    <r>
      <t>3.</t>
    </r>
    <r>
      <rPr>
        <sz val="10"/>
        <rFont val="Arial"/>
      </rPr>
      <t xml:space="preserve"> Interest accrued for the month on notes payable is:</t>
    </r>
  </si>
  <si>
    <r>
      <t>4.</t>
    </r>
    <r>
      <rPr>
        <sz val="10"/>
        <rFont val="Arial"/>
      </rPr>
      <t xml:space="preserve"> Supplies on hand total:</t>
    </r>
  </si>
  <si>
    <r>
      <t>5.</t>
    </r>
    <r>
      <rPr>
        <sz val="10"/>
        <rFont val="Arial"/>
      </rPr>
      <t xml:space="preserve"> The monthly insurance expiration rate is:</t>
    </r>
  </si>
  <si>
    <r>
      <t xml:space="preserve">Instructions:
</t>
    </r>
    <r>
      <rPr>
        <sz val="10"/>
        <rFont val="Arial"/>
      </rPr>
      <t>Prepare the adjusting entries at March 31, assuming that adjusting entries are made quarterly. Additional accounts are: (Omit explanations.)</t>
    </r>
  </si>
  <si>
    <t>End of quarter adjusting entry - Interest Expense / Interest Payable</t>
  </si>
  <si>
    <t>End of quarter adjusting entry - Supplies Expense / Supplies</t>
  </si>
  <si>
    <t>End of quarter adjusting entry - Insurance Expense / Prepaid Insurance</t>
  </si>
  <si>
    <t>estimated the bill would be approximately:</t>
  </si>
  <si>
    <t>To record wages payable at 08/31</t>
  </si>
  <si>
    <t>To record utilities payable at 08/31</t>
  </si>
  <si>
    <t>To record interest payable at 08/31</t>
  </si>
  <si>
    <t>To record telephone expense / payable at 08/31</t>
  </si>
  <si>
    <t>Text / Memo line</t>
  </si>
  <si>
    <t>Instructor:</t>
  </si>
  <si>
    <t>Be advised, the template workbooks and worksheets are not protected.
Overtyping any data may remove it.</t>
  </si>
  <si>
    <t>Extensive detail and information is contained within the help function of Microsoft Excel and in the provided text.</t>
  </si>
  <si>
    <t>You should enter your name, date, instructor's name, and course into the cells at the top of the page. This information will be printed on the top of each page if the template requires more than one page.</t>
  </si>
  <si>
    <t>Each template is set to print with File Name, Page # of # Page(s), the print date, and the print time to assist in assembly of multiple pages.</t>
  </si>
  <si>
    <t>If more than one page is required by the template, manual page breaks have been set to provide consistent presentation.</t>
  </si>
  <si>
    <t>All of the cells have been correctly formatted for presentation and should not require any adjustment. For example, if the text requires one, two, or three significant digits in a presentation, the template has been set for that presentation in the appropriate cells.</t>
  </si>
  <si>
    <t>And information or data which may be required by the solution will be entered in cells with borders to help identify them.</t>
  </si>
  <si>
    <t>Check with your instructor to see if abbreviated account titles are acceptable. For example "A/R" for Accounts Receivable, "A/P" for Accounts Payable. If your instructor is using a comparison process between workbooks for grading, these abbreviates may not be acceptable.</t>
  </si>
  <si>
    <r>
      <t>The print area is defined to fit onto 8 1/2" ×</t>
    </r>
    <r>
      <rPr>
        <sz val="10"/>
        <rFont val="Times New Roman"/>
        <family val="1"/>
      </rPr>
      <t xml:space="preserve"> 11" sheets in portrait or landscape mode as required. Margins are generally set to no less than 1/2" so most printers can print them without a problem. If you printer cannot accept margins less than 1" you may have to reformat the margins through Page Setup.</t>
    </r>
  </si>
  <si>
    <t>The display may have "Freeze Pane" invoked so column titles remain visible during data entry. This can be removed by utilizing the View menu and selecting "Unfreeze Panes" under "Freeze Panes."</t>
  </si>
  <si>
    <t>When negative values are required, enter them by starting with a minus sign, "-". Negative values may be shown as ($400) or -$400. Negative values in formulas can be created by putting a minus sign in front of the cell reference - "=E10*-E11" will return a negative value if both cells E10 and E11 contain positive values.</t>
  </si>
  <si>
    <t>Salaries and Wage Expense</t>
  </si>
  <si>
    <t>End of quarter adjusting entry - Unearned Rent Revenue / Rent Revenue</t>
  </si>
  <si>
    <t>End of quarter adjusting entry - Depreciation Expense / Equipment</t>
  </si>
  <si>
    <t>Text / Memo Line - Optional</t>
  </si>
  <si>
    <r>
      <t>2.</t>
    </r>
    <r>
      <rPr>
        <sz val="10"/>
        <rFont val="Arial"/>
      </rPr>
      <t xml:space="preserve"> At the end of the month he had not yet received the month's utility bill. Based on past experience, he</t>
    </r>
  </si>
  <si>
    <r>
      <t>2.</t>
    </r>
    <r>
      <rPr>
        <sz val="10"/>
        <rFont val="Arial"/>
      </rPr>
      <t xml:space="preserve"> At the end of the month he had not yet received the month's utility bill. Based on past experience, he</t>
    </r>
  </si>
  <si>
    <t>-year mortgage. The annual interest rate is</t>
  </si>
  <si>
    <t>from a local bank on a</t>
  </si>
  <si>
    <t xml:space="preserve">covering August charges is unpaid at </t>
  </si>
  <si>
    <t>August 31.</t>
  </si>
  <si>
    <r>
      <rPr>
        <b/>
        <sz val="10"/>
        <rFont val="Arial"/>
        <family val="2"/>
      </rPr>
      <t xml:space="preserve">4. </t>
    </r>
    <r>
      <rPr>
        <sz val="10"/>
        <rFont val="Arial"/>
      </rPr>
      <t>A telephone bill in the amount of</t>
    </r>
  </si>
  <si>
    <r>
      <t xml:space="preserve">4. </t>
    </r>
    <r>
      <rPr>
        <sz val="10"/>
        <rFont val="Arial"/>
      </rPr>
      <t>A telephone bill in the amount of</t>
    </r>
  </si>
  <si>
    <t>Salaries and Wages Expense</t>
  </si>
  <si>
    <t>Salaries and Wages Payable</t>
  </si>
  <si>
    <t>Unearned Service Revenue</t>
  </si>
  <si>
    <t>Service Revenue</t>
  </si>
  <si>
    <r>
      <t>(1)</t>
    </r>
    <r>
      <rPr>
        <sz val="10"/>
        <rFont val="Arial"/>
      </rPr>
      <t xml:space="preserve"> If the note has been outstanding</t>
    </r>
  </si>
  <si>
    <r>
      <t>(1)</t>
    </r>
    <r>
      <rPr>
        <sz val="10"/>
        <rFont val="Arial"/>
      </rPr>
      <t xml:space="preserve"> If the note has been outstanding</t>
    </r>
  </si>
  <si>
    <t>months, what is the annual interest rate on that note?</t>
  </si>
  <si>
    <t>Enter text answer here.</t>
  </si>
  <si>
    <r>
      <t>Intermediate Accounting</t>
    </r>
    <r>
      <rPr>
        <sz val="10"/>
        <rFont val="Arial"/>
      </rPr>
      <t>, 15</t>
    </r>
    <r>
      <rPr>
        <vertAlign val="superscript"/>
        <sz val="10"/>
        <rFont val="Arial"/>
        <family val="2"/>
      </rPr>
      <t>h</t>
    </r>
    <r>
      <rPr>
        <sz val="10"/>
        <rFont val="Arial"/>
      </rPr>
      <t xml:space="preserve"> Edition by Kieso, Weygandt, and Warfield</t>
    </r>
  </si>
  <si>
    <r>
      <t xml:space="preserve">E3-5 (Adjusting Entries) </t>
    </r>
    <r>
      <rPr>
        <sz val="10"/>
        <rFont val="Arial"/>
      </rPr>
      <t>The ledger of Duggan Rental Agency on March 31 of the current year includes
the following selected accounts before adjusting entries have been prepared.</t>
    </r>
  </si>
  <si>
    <r>
      <t>Intermediate Accounting</t>
    </r>
    <r>
      <rPr>
        <sz val="10"/>
        <rFont val="Arial"/>
      </rPr>
      <t>, 15</t>
    </r>
    <r>
      <rPr>
        <vertAlign val="superscript"/>
        <sz val="10"/>
        <rFont val="Arial"/>
        <family val="2"/>
      </rPr>
      <t>th</t>
    </r>
    <r>
      <rPr>
        <sz val="10"/>
        <rFont val="Arial"/>
      </rPr>
      <t xml:space="preserve"> Edition by Kieso, Weygandt, and Warfield</t>
    </r>
  </si>
  <si>
    <r>
      <rPr>
        <b/>
        <sz val="10"/>
        <rFont val="Arial"/>
        <family val="2"/>
      </rPr>
      <t xml:space="preserve">E3-5 (Adjusting Entries) </t>
    </r>
    <r>
      <rPr>
        <sz val="10"/>
        <rFont val="Arial"/>
      </rPr>
      <t>The ledger of Duggan Rental Agency on March 31 of the current year includes
the following selected accounts before adjusting entries have been prepared.</t>
    </r>
  </si>
  <si>
    <r>
      <t>E3-8 (Adjusting Entries)</t>
    </r>
    <r>
      <rPr>
        <sz val="10"/>
        <rFont val="Arial"/>
      </rPr>
      <t xml:space="preserve"> Andy Roddick is the new owner of Ace Computer Services. At the end of August 2014, his first month of ownership, Roddick is trying to prepare monthly financial statements. Below is some information related to unrecorded expenses that the business incurred during August.</t>
    </r>
  </si>
  <si>
    <r>
      <t>1.</t>
    </r>
    <r>
      <rPr>
        <sz val="10"/>
        <rFont val="Arial"/>
      </rPr>
      <t xml:space="preserve"> At August 31, Roddick owed his employees salaries $1,900 in wages that will be paid on September 1.  </t>
    </r>
  </si>
  <si>
    <r>
      <t xml:space="preserve">Instructions:
</t>
    </r>
    <r>
      <rPr>
        <sz val="10"/>
        <rFont val="Arial"/>
      </rPr>
      <t>Prepare the adjusting journal entries as of August 31, 2014.</t>
    </r>
  </si>
  <si>
    <r>
      <rPr>
        <b/>
        <sz val="10"/>
        <rFont val="Arial"/>
        <family val="2"/>
      </rPr>
      <t>E3-8 (Adjusting Entries)</t>
    </r>
    <r>
      <rPr>
        <sz val="10"/>
        <rFont val="Arial"/>
      </rPr>
      <t xml:space="preserve"> Andy Roddick is the new owner of Ace Computer Services. At the end of August 2014, his first month of ownership, Roddick is trying to prepare monthly financial statements. Below is some information related to unrecorded expenses that the business incurred during August.</t>
    </r>
  </si>
  <si>
    <r>
      <t>1.</t>
    </r>
    <r>
      <rPr>
        <sz val="10"/>
        <rFont val="Arial"/>
      </rPr>
      <t xml:space="preserve"> At August 31, Roddick owed his employees $1,900 in wages that will be paid on September 1. </t>
    </r>
  </si>
  <si>
    <r>
      <t>3.</t>
    </r>
    <r>
      <rPr>
        <sz val="10"/>
        <rFont val="Arial"/>
      </rPr>
      <t xml:space="preserve"> On August 1, Roddick borrowed</t>
    </r>
  </si>
  <si>
    <t>For the Year Ended December 31, 2014</t>
  </si>
  <si>
    <t xml:space="preserve">in salaries and wages in 2014, what was the balance in Salaries and </t>
  </si>
  <si>
    <t xml:space="preserve">       Wages Payable on December 31, 2013</t>
  </si>
  <si>
    <r>
      <rPr>
        <b/>
        <sz val="10"/>
        <rFont val="Arial"/>
        <family val="2"/>
      </rPr>
      <t xml:space="preserve">P3-2 (Adjusting Entries and Financial Statements) </t>
    </r>
    <r>
      <rPr>
        <sz val="10"/>
        <rFont val="Arial"/>
      </rPr>
      <t>Mason Advertising Agency was founded in January
2010. Presented below are adjusted and unadjusted trial balances as of December 31, 2014.</t>
    </r>
  </si>
  <si>
    <r>
      <t>(b)</t>
    </r>
    <r>
      <rPr>
        <sz val="10"/>
        <rFont val="Arial"/>
      </rPr>
      <t xml:space="preserve"> Prepare an income statement and a statement of retained earnings for the year ending December 31, 2014, and an unclassified balance sheet at December 31.</t>
    </r>
  </si>
  <si>
    <t xml:space="preserve">       Wages Payable on December 31, 2013?</t>
  </si>
  <si>
    <r>
      <t>(b)</t>
    </r>
    <r>
      <rPr>
        <sz val="10"/>
        <rFont val="Arial"/>
      </rPr>
      <t xml:space="preserve"> Prepare an income statement and a statement of retained earnings for the year ending December 31, 2014 and an unclassified balance sheet at December 31.</t>
    </r>
  </si>
  <si>
    <t>Where a highlighted cell shows titles such as "Journal Number" or "Journ #" you should enter the appropriate number provided in the template and in the text for that step of the challenge. In general this will appear in instances such as "Record the following events in General Journal number six."</t>
  </si>
  <si>
    <t>Where a highlighted cell shows "Text" enter the appropriate text for that step of the challenge. This may be a memorandum entry for a journal entry or a lengthy text answer discussing the results of an analysis of a company's financials. These titles can simply be typed over.</t>
  </si>
  <si>
    <t>Where a highlighted cell shows titles such as "Formula" you may enter the appropriate formula or enter a numerical value appropriate for that step of the challenge. Most of the values necessary for the appropriate formula are located on the template in cells with borders or in other yellow highlighted cells. The formula may be a simple "Look to" formula, an equal sign and a cell reference, "=E27" or more complex as "=E27*5," or something similar to the time-value-of-money formula. These are addressed in the tutorial text provided for Microsoft Excel.</t>
  </si>
  <si>
    <t>Where a highlighted cell shows titles such as "Values," "Amounts," or "Quantities" enter the appropriate numerical value for that step of the challenge. The cell is formatted for proper presentation of the entered information. If a dollar sign is appropriate, it should not be entered, Microsoft Excel will place it there through formatting. Commas and significant digits (decimals) are also set through formatting for common presentation. Since the formatting of the templates is not protected by any password, you may change any of the formatting found in the templates to meet your desires.</t>
  </si>
  <si>
    <t>Where a highlighted cell shows "Account Title" enter the appropriate account title for that step of the challenge. This is a text entry and most of those cells are set for the proper indentation for that step. Frequently the chart of accounts appropriate to the challenge is provided and you can use the "look to" formula to reference the appropriate account title without typing it.</t>
  </si>
  <si>
    <t>Where a highlighted cell shows "Acct Nbr" enter the appropriate account number, provided in the template and in the text for that step of the challenge. This is entry may be a "Look to" formula to another cell where that information has been provided or previously entered.</t>
  </si>
  <si>
    <t>Where a highlighted cell shows "Date" enter the appropriate date for that step of the challenge. This may be any date format that Microsoft Excel accepts. Some of these formats include "1/1/12", "01/01/12", and "01/01/2012." All of these will return January 01, 2012, in the format set in the template.</t>
  </si>
  <si>
    <t>In general, the highlighted cells are the cells which work and effort should be presented. These entries may include date(s), account title(s), values, memorandum appropriate to the entry, or text answers to questions.</t>
  </si>
  <si>
    <t>Telephone and Internet Expense</t>
  </si>
  <si>
    <r>
      <t xml:space="preserve">P3-2 (Adjusting Entries and Financial Statements) </t>
    </r>
    <r>
      <rPr>
        <sz val="10"/>
        <rFont val="Arial"/>
      </rPr>
      <t>Mason Advertising Agency was founded in January
2010. Presented below are adjusted and unadjusted trial balances as of December 31,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</si>
</sst>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164" formatCode="[$-409]mmmm\ d\,\ yyyy;@"/>
    <numFmt numFmtId="165" formatCode="mmm\ dd"/>
    <numFmt numFmtId="166" formatCode="mm/dd/yy;@"/>
  </numFmts>
  <fonts count="13" x14ac:knownFonts="1">
    <font>
      <sz val="10"/>
      <name val="Arial"/>
    </font>
    <font>
      <sz val="8"/>
      <name val="Arial"/>
      <family val="2"/>
    </font>
    <font>
      <b/>
      <sz val="10"/>
      <name val="Arial"/>
      <family val="2"/>
    </font>
    <font>
      <sz val="10"/>
      <name val="Arial"/>
      <family val="2"/>
    </font>
    <font>
      <b/>
      <i/>
      <u/>
      <sz val="10"/>
      <name val="Arial"/>
      <family val="2"/>
    </font>
    <font>
      <u/>
      <sz val="10"/>
      <name val="Arial"/>
      <family val="2"/>
    </font>
    <font>
      <sz val="14"/>
      <name val="Arial"/>
      <family val="2"/>
    </font>
    <font>
      <sz val="10"/>
      <name val="Helvetica"/>
    </font>
    <font>
      <b/>
      <sz val="12"/>
      <name val="Arial"/>
      <family val="2"/>
    </font>
    <font>
      <sz val="12"/>
      <name val="Arial"/>
      <family val="2"/>
    </font>
    <font>
      <sz val="10"/>
      <name val="Times New Roman"/>
      <family val="1"/>
    </font>
    <font>
      <vertAlign val="superscript"/>
      <sz val="10"/>
      <name val="Arial"/>
      <family val="2"/>
    </font>
    <font>
      <b/>
      <i/>
      <u/>
      <sz val="12"/>
      <name val="Arial"/>
      <family val="2"/>
    </font>
  </fonts>
  <fills count="4">
    <fill>
      <patternFill patternType="none"/>
    </fill>
    <fill>
      <patternFill patternType="gray125"/>
    </fill>
    <fill>
      <patternFill patternType="solid">
        <fgColor indexed="22"/>
        <bgColor indexed="64"/>
      </patternFill>
    </fill>
    <fill>
      <patternFill patternType="solid">
        <fgColor theme="3" tint="0.79998168889431442"/>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double">
        <color auto="1"/>
      </bottom>
      <diagonal/>
    </border>
    <border>
      <left style="thin">
        <color auto="1"/>
      </left>
      <right/>
      <top/>
      <bottom/>
      <diagonal/>
    </border>
    <border>
      <left/>
      <right style="thin">
        <color auto="1"/>
      </right>
      <top/>
      <bottom/>
      <diagonal/>
    </border>
    <border>
      <left/>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right/>
      <top style="medium">
        <color auto="1"/>
      </top>
      <bottom style="thin">
        <color auto="1"/>
      </bottom>
      <diagonal/>
    </border>
    <border>
      <left/>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ck">
        <color auto="1"/>
      </top>
      <bottom style="double">
        <color auto="1"/>
      </bottom>
      <diagonal/>
    </border>
    <border>
      <left/>
      <right/>
      <top style="medium">
        <color auto="1"/>
      </top>
      <bottom style="medium">
        <color auto="1"/>
      </bottom>
      <diagonal/>
    </border>
    <border>
      <left/>
      <right/>
      <top style="thin">
        <color auto="1"/>
      </top>
      <bottom/>
      <diagonal/>
    </border>
  </borders>
  <cellStyleXfs count="1">
    <xf numFmtId="0" fontId="0" fillId="0" borderId="0"/>
  </cellStyleXfs>
  <cellXfs count="155">
    <xf numFmtId="0" fontId="0" fillId="0" borderId="0" xfId="0"/>
    <xf numFmtId="0" fontId="0" fillId="2" borderId="0" xfId="0" applyFill="1"/>
    <xf numFmtId="38" fontId="0" fillId="0" borderId="0" xfId="0" applyNumberFormat="1" applyAlignment="1">
      <alignment horizontal="right"/>
    </xf>
    <xf numFmtId="0" fontId="6" fillId="0" borderId="0" xfId="0" applyFont="1"/>
    <xf numFmtId="0" fontId="0" fillId="0" borderId="0" xfId="0" applyAlignment="1">
      <alignment vertical="top" wrapText="1"/>
    </xf>
    <xf numFmtId="0" fontId="3" fillId="0" borderId="0" xfId="0" applyFont="1"/>
    <xf numFmtId="38" fontId="3" fillId="0" borderId="1" xfId="0" applyNumberFormat="1" applyFont="1" applyBorder="1" applyAlignment="1">
      <alignment horizontal="right"/>
    </xf>
    <xf numFmtId="0" fontId="3" fillId="0" borderId="2" xfId="0" applyFont="1" applyBorder="1" applyAlignment="1">
      <alignment horizontal="center"/>
    </xf>
    <xf numFmtId="6" fontId="3" fillId="0" borderId="14" xfId="0" applyNumberFormat="1" applyFont="1" applyBorder="1" applyAlignment="1">
      <alignment horizontal="right"/>
    </xf>
    <xf numFmtId="6" fontId="3" fillId="0" borderId="1" xfId="0" applyNumberFormat="1" applyFont="1" applyBorder="1" applyAlignment="1">
      <alignment horizontal="right"/>
    </xf>
    <xf numFmtId="38" fontId="0" fillId="0" borderId="1" xfId="0" applyNumberFormat="1" applyBorder="1" applyAlignment="1">
      <alignment horizontal="right"/>
    </xf>
    <xf numFmtId="6" fontId="0" fillId="0" borderId="1" xfId="0" applyNumberFormat="1" applyBorder="1" applyAlignment="1">
      <alignment horizontal="right"/>
    </xf>
    <xf numFmtId="6" fontId="0" fillId="0" borderId="3" xfId="0" applyNumberFormat="1" applyBorder="1" applyAlignment="1">
      <alignment horizontal="right"/>
    </xf>
    <xf numFmtId="6" fontId="0" fillId="0" borderId="15" xfId="0" applyNumberFormat="1" applyBorder="1" applyAlignment="1">
      <alignment horizontal="right"/>
    </xf>
    <xf numFmtId="6" fontId="3" fillId="0" borderId="3" xfId="0" applyNumberFormat="1" applyFont="1" applyBorder="1" applyAlignment="1">
      <alignment horizontal="right"/>
    </xf>
    <xf numFmtId="0" fontId="0" fillId="2" borderId="0" xfId="0" applyFill="1" applyAlignment="1">
      <alignment vertical="center"/>
    </xf>
    <xf numFmtId="0" fontId="0" fillId="0" borderId="0" xfId="0" applyAlignment="1">
      <alignment vertical="center"/>
    </xf>
    <xf numFmtId="0" fontId="8" fillId="0" borderId="0" xfId="0" applyFont="1" applyBorder="1" applyAlignment="1">
      <alignment vertical="center"/>
    </xf>
    <xf numFmtId="0" fontId="8" fillId="0" borderId="0" xfId="0" applyFont="1" applyAlignment="1">
      <alignment vertical="center" wrapText="1"/>
    </xf>
    <xf numFmtId="0" fontId="10" fillId="0" borderId="1" xfId="0" applyFont="1" applyBorder="1"/>
    <xf numFmtId="0" fontId="10" fillId="0" borderId="1" xfId="0" applyFont="1" applyBorder="1" applyAlignment="1">
      <alignment wrapText="1"/>
    </xf>
    <xf numFmtId="0" fontId="0" fillId="0" borderId="17" xfId="0" applyBorder="1" applyAlignment="1">
      <alignment vertical="top" wrapText="1"/>
    </xf>
    <xf numFmtId="0" fontId="0" fillId="0" borderId="1" xfId="0" applyBorder="1" applyAlignment="1">
      <alignment wrapText="1"/>
    </xf>
    <xf numFmtId="38" fontId="0" fillId="0" borderId="3" xfId="0" applyNumberFormat="1" applyBorder="1" applyAlignment="1">
      <alignment horizontal="right"/>
    </xf>
    <xf numFmtId="0" fontId="0" fillId="0" borderId="5" xfId="0" applyBorder="1" applyAlignment="1">
      <alignment vertical="top" wrapText="1"/>
    </xf>
    <xf numFmtId="6" fontId="0" fillId="0" borderId="1" xfId="0" applyNumberFormat="1" applyBorder="1" applyAlignment="1">
      <alignment horizontal="center"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6" fontId="0" fillId="0" borderId="1" xfId="0" applyNumberFormat="1" applyBorder="1" applyAlignment="1">
      <alignment horizontal="right" vertical="center"/>
    </xf>
    <xf numFmtId="38" fontId="0" fillId="0" borderId="1" xfId="0" applyNumberFormat="1" applyBorder="1" applyAlignment="1">
      <alignment horizontal="right" vertical="center"/>
    </xf>
    <xf numFmtId="38" fontId="0" fillId="0" borderId="3" xfId="0" applyNumberFormat="1" applyBorder="1" applyAlignment="1">
      <alignment horizontal="right" vertical="center"/>
    </xf>
    <xf numFmtId="6" fontId="0" fillId="0" borderId="4" xfId="0" applyNumberFormat="1" applyBorder="1" applyAlignment="1">
      <alignment horizontal="right" vertical="center"/>
    </xf>
    <xf numFmtId="0" fontId="2" fillId="0" borderId="0" xfId="0" applyFont="1" applyAlignment="1">
      <alignment vertical="center" wrapText="1"/>
    </xf>
    <xf numFmtId="38" fontId="0" fillId="0" borderId="0" xfId="0" applyNumberFormat="1" applyAlignment="1">
      <alignment horizontal="right" vertical="center"/>
    </xf>
    <xf numFmtId="0" fontId="0" fillId="0" borderId="6" xfId="0" applyBorder="1" applyAlignment="1">
      <alignment vertical="center"/>
    </xf>
    <xf numFmtId="0" fontId="0" fillId="0" borderId="0" xfId="0" applyAlignment="1">
      <alignment horizontal="right" vertical="center"/>
    </xf>
    <xf numFmtId="38" fontId="0" fillId="0" borderId="5" xfId="0" applyNumberFormat="1" applyBorder="1" applyAlignment="1">
      <alignment horizontal="right" vertical="center"/>
    </xf>
    <xf numFmtId="38" fontId="0" fillId="0" borderId="0" xfId="0" applyNumberFormat="1" applyBorder="1" applyAlignment="1">
      <alignment horizontal="right" vertical="center"/>
    </xf>
    <xf numFmtId="6" fontId="3" fillId="0" borderId="1" xfId="0" applyNumberFormat="1" applyFont="1" applyBorder="1" applyAlignment="1">
      <alignment horizontal="center" vertical="center" wrapText="1"/>
    </xf>
    <xf numFmtId="0" fontId="7" fillId="0" borderId="0" xfId="0" applyFont="1" applyAlignment="1">
      <alignment vertical="center"/>
    </xf>
    <xf numFmtId="0" fontId="0" fillId="0" borderId="1" xfId="0" applyBorder="1" applyAlignment="1">
      <alignment horizontal="center" vertical="center" wrapText="1"/>
    </xf>
    <xf numFmtId="6" fontId="0" fillId="3" borderId="1" xfId="0" applyNumberFormat="1" applyFill="1" applyBorder="1" applyAlignment="1">
      <alignment horizontal="right" vertical="center"/>
    </xf>
    <xf numFmtId="38" fontId="0" fillId="3" borderId="1" xfId="0" applyNumberFormat="1" applyFill="1" applyBorder="1" applyAlignment="1">
      <alignment horizontal="right" vertical="center"/>
    </xf>
    <xf numFmtId="38" fontId="0" fillId="3" borderId="2" xfId="0" applyNumberFormat="1" applyFill="1" applyBorder="1" applyAlignment="1">
      <alignment horizontal="right" vertical="center"/>
    </xf>
    <xf numFmtId="38" fontId="0" fillId="3" borderId="3" xfId="0" applyNumberFormat="1" applyFill="1" applyBorder="1" applyAlignment="1">
      <alignment horizontal="right" vertical="center"/>
    </xf>
    <xf numFmtId="6" fontId="0" fillId="3" borderId="4" xfId="0" applyNumberFormat="1" applyFill="1" applyBorder="1" applyAlignment="1">
      <alignment horizontal="right" vertical="center"/>
    </xf>
    <xf numFmtId="38" fontId="3" fillId="3" borderId="1" xfId="0" applyNumberFormat="1" applyFont="1" applyFill="1" applyBorder="1" applyAlignment="1">
      <alignment horizontal="right" vertical="center"/>
    </xf>
    <xf numFmtId="38" fontId="3" fillId="3" borderId="2" xfId="0" applyNumberFormat="1" applyFont="1" applyFill="1" applyBorder="1" applyAlignment="1">
      <alignment horizontal="right" vertical="center"/>
    </xf>
    <xf numFmtId="38" fontId="0" fillId="3" borderId="1" xfId="0" applyNumberFormat="1" applyFill="1" applyBorder="1" applyAlignment="1">
      <alignment horizontal="right"/>
    </xf>
    <xf numFmtId="0" fontId="0" fillId="0" borderId="0" xfId="0" applyAlignment="1">
      <alignment wrapText="1"/>
    </xf>
    <xf numFmtId="0" fontId="10" fillId="3" borderId="1"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0"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0" xfId="0" applyFont="1" applyBorder="1" applyAlignment="1">
      <alignment horizontal="center" vertical="center" wrapText="1"/>
    </xf>
    <xf numFmtId="0" fontId="0" fillId="0" borderId="1" xfId="0" applyBorder="1" applyAlignment="1">
      <alignment vertical="top" wrapText="1"/>
    </xf>
    <xf numFmtId="0" fontId="0" fillId="0" borderId="0" xfId="0" applyAlignment="1">
      <alignment horizontal="center"/>
    </xf>
    <xf numFmtId="0" fontId="9" fillId="3" borderId="7" xfId="0" applyFont="1" applyFill="1" applyBorder="1" applyAlignment="1">
      <alignment horizontal="left" vertical="center"/>
    </xf>
    <xf numFmtId="166" fontId="9" fillId="3" borderId="13" xfId="0" applyNumberFormat="1" applyFont="1" applyFill="1" applyBorder="1" applyAlignment="1">
      <alignment horizontal="left" vertical="center"/>
    </xf>
    <xf numFmtId="0" fontId="9" fillId="3" borderId="16" xfId="0" applyFont="1" applyFill="1" applyBorder="1" applyAlignment="1">
      <alignment horizontal="left" vertical="center"/>
    </xf>
    <xf numFmtId="0" fontId="8" fillId="0" borderId="0" xfId="0" applyFont="1" applyBorder="1" applyAlignment="1">
      <alignment horizontal="left" vertical="center"/>
    </xf>
    <xf numFmtId="0" fontId="8" fillId="0" borderId="0" xfId="0" applyFont="1" applyAlignment="1">
      <alignment horizontal="left" vertical="center"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2" fillId="0" borderId="0" xfId="0" applyFont="1" applyBorder="1" applyAlignment="1">
      <alignment horizontal="center" vertical="top"/>
    </xf>
    <xf numFmtId="0" fontId="0" fillId="3" borderId="8" xfId="0" applyFill="1" applyBorder="1" applyAlignment="1">
      <alignment vertical="top" wrapText="1"/>
    </xf>
    <xf numFmtId="0" fontId="0" fillId="3" borderId="9" xfId="0" applyFill="1" applyBorder="1" applyAlignment="1">
      <alignment vertical="top" wrapText="1"/>
    </xf>
    <xf numFmtId="0" fontId="0" fillId="3" borderId="10" xfId="0" applyFill="1" applyBorder="1" applyAlignment="1">
      <alignment vertical="top" wrapText="1"/>
    </xf>
    <xf numFmtId="38" fontId="0" fillId="0" borderId="0" xfId="0" applyNumberFormat="1" applyBorder="1" applyAlignment="1">
      <alignment horizontal="center"/>
    </xf>
    <xf numFmtId="38" fontId="0" fillId="0" borderId="0" xfId="0" applyNumberFormat="1" applyAlignment="1">
      <alignment horizontal="center"/>
    </xf>
    <xf numFmtId="0" fontId="0" fillId="3" borderId="8" xfId="0" applyFill="1" applyBorder="1" applyAlignment="1">
      <alignment horizontal="left" vertical="top" wrapText="1" indent="1"/>
    </xf>
    <xf numFmtId="0" fontId="0" fillId="3" borderId="9" xfId="0" applyFill="1" applyBorder="1" applyAlignment="1">
      <alignment horizontal="left" vertical="top" wrapText="1" indent="1"/>
    </xf>
    <xf numFmtId="0" fontId="0" fillId="3" borderId="10" xfId="0" applyFill="1" applyBorder="1" applyAlignment="1">
      <alignment horizontal="left" vertical="top" wrapText="1" indent="1"/>
    </xf>
    <xf numFmtId="0" fontId="0" fillId="3" borderId="9" xfId="0" applyFill="1" applyBorder="1" applyAlignment="1">
      <alignment wrapText="1"/>
    </xf>
    <xf numFmtId="0" fontId="0" fillId="3" borderId="10" xfId="0" applyFill="1" applyBorder="1" applyAlignment="1">
      <alignment wrapText="1"/>
    </xf>
    <xf numFmtId="0" fontId="0" fillId="0" borderId="1" xfId="0" applyBorder="1" applyAlignment="1">
      <alignment horizontal="left" vertical="top" wrapText="1"/>
    </xf>
    <xf numFmtId="0" fontId="2" fillId="0" borderId="0" xfId="0" applyFont="1" applyAlignment="1">
      <alignment wrapText="1"/>
    </xf>
    <xf numFmtId="0" fontId="0" fillId="0" borderId="6" xfId="0" applyBorder="1" applyAlignment="1">
      <alignment wrapText="1"/>
    </xf>
    <xf numFmtId="0" fontId="0" fillId="0" borderId="5" xfId="0" applyBorder="1" applyAlignment="1">
      <alignment horizontal="left"/>
    </xf>
    <xf numFmtId="0" fontId="0" fillId="0" borderId="0" xfId="0" applyAlignment="1">
      <alignment horizontal="left"/>
    </xf>
    <xf numFmtId="0" fontId="0" fillId="0" borderId="0" xfId="0" applyAlignment="1">
      <alignment horizontal="left" wrapText="1"/>
    </xf>
    <xf numFmtId="0" fontId="4" fillId="0" borderId="0" xfId="0" applyFont="1" applyAlignment="1">
      <alignment horizontal="left" vertical="top" wrapText="1"/>
    </xf>
    <xf numFmtId="0" fontId="3" fillId="0" borderId="1" xfId="0" applyFont="1" applyBorder="1" applyAlignment="1"/>
    <xf numFmtId="0" fontId="3" fillId="0" borderId="1" xfId="0" applyFont="1" applyFill="1" applyBorder="1" applyAlignment="1">
      <alignment horizontal="left" indent="1"/>
    </xf>
    <xf numFmtId="0" fontId="0" fillId="0" borderId="5" xfId="0" applyBorder="1" applyAlignment="1">
      <alignment horizontal="center"/>
    </xf>
    <xf numFmtId="0" fontId="2" fillId="0" borderId="0" xfId="0" applyFont="1" applyAlignment="1">
      <alignment horizontal="left" wrapText="1"/>
    </xf>
    <xf numFmtId="0" fontId="3" fillId="0" borderId="0" xfId="0" applyFont="1" applyAlignment="1">
      <alignment horizontal="center"/>
    </xf>
    <xf numFmtId="0" fontId="2"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xf numFmtId="0" fontId="8" fillId="3" borderId="7" xfId="0" applyFont="1" applyFill="1" applyBorder="1" applyAlignment="1">
      <alignment horizontal="left" vertical="center"/>
    </xf>
    <xf numFmtId="0" fontId="3" fillId="3" borderId="8" xfId="0" applyFont="1" applyFill="1" applyBorder="1" applyAlignment="1">
      <alignment vertical="top" wrapText="1"/>
    </xf>
    <xf numFmtId="0" fontId="0" fillId="0" borderId="0" xfId="0" applyFont="1" applyAlignment="1">
      <alignment horizontal="left" vertical="top" wrapText="1"/>
    </xf>
    <xf numFmtId="0" fontId="0" fillId="0" borderId="0" xfId="0" applyAlignment="1">
      <alignment horizontal="left" vertical="center" wrapText="1"/>
    </xf>
    <xf numFmtId="0" fontId="2" fillId="0" borderId="0" xfId="0" applyFont="1" applyAlignment="1">
      <alignment horizontal="left" vertical="center" wrapText="1"/>
    </xf>
    <xf numFmtId="0" fontId="0" fillId="0" borderId="0" xfId="0" applyAlignment="1">
      <alignment horizontal="center" vertical="center" wrapText="1"/>
    </xf>
    <xf numFmtId="0" fontId="2" fillId="0" borderId="0" xfId="0" applyFont="1" applyBorder="1" applyAlignment="1">
      <alignment horizontal="center" vertical="center"/>
    </xf>
    <xf numFmtId="0" fontId="0" fillId="3" borderId="8" xfId="0" applyFill="1" applyBorder="1" applyAlignment="1">
      <alignment horizontal="left"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0" fillId="3" borderId="8" xfId="0" applyFill="1" applyBorder="1" applyAlignment="1">
      <alignment horizontal="left" vertical="center" wrapText="1" indent="1"/>
    </xf>
    <xf numFmtId="0" fontId="0" fillId="3" borderId="9" xfId="0" applyFill="1" applyBorder="1" applyAlignment="1">
      <alignment horizontal="left" vertical="center" wrapText="1" indent="1"/>
    </xf>
    <xf numFmtId="0" fontId="0" fillId="3" borderId="10" xfId="0" applyFill="1" applyBorder="1" applyAlignment="1">
      <alignment horizontal="left" vertical="center" wrapText="1" indent="1"/>
    </xf>
    <xf numFmtId="0" fontId="0" fillId="3" borderId="8" xfId="0" applyFill="1" applyBorder="1" applyAlignment="1">
      <alignment vertical="center" wrapText="1"/>
    </xf>
    <xf numFmtId="0" fontId="0" fillId="3" borderId="9" xfId="0" applyFill="1" applyBorder="1" applyAlignment="1">
      <alignment vertical="center" wrapText="1"/>
    </xf>
    <xf numFmtId="0" fontId="0" fillId="3" borderId="10" xfId="0" applyFill="1" applyBorder="1" applyAlignment="1">
      <alignment vertical="center" wrapText="1"/>
    </xf>
    <xf numFmtId="0" fontId="0" fillId="0" borderId="0" xfId="0" applyAlignment="1">
      <alignmen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0" fillId="0" borderId="5" xfId="0" applyBorder="1" applyAlignment="1">
      <alignment horizontal="center"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0" fillId="0" borderId="0" xfId="0" applyBorder="1" applyAlignment="1">
      <alignment horizontal="center" vertical="center" wrapText="1"/>
    </xf>
    <xf numFmtId="0" fontId="3" fillId="0" borderId="0" xfId="0" quotePrefix="1" applyFont="1" applyAlignment="1">
      <alignment vertical="center" wrapText="1"/>
    </xf>
    <xf numFmtId="0" fontId="0" fillId="0" borderId="6" xfId="0" applyBorder="1" applyAlignment="1">
      <alignment vertical="center" wrapText="1"/>
    </xf>
    <xf numFmtId="0" fontId="0" fillId="0" borderId="0" xfId="0" applyFont="1" applyAlignment="1">
      <alignment horizontal="left" vertical="center" wrapText="1"/>
    </xf>
    <xf numFmtId="0" fontId="3" fillId="3" borderId="8" xfId="0" applyFont="1" applyFill="1" applyBorder="1" applyAlignment="1">
      <alignment horizontal="left" vertical="center" wrapText="1"/>
    </xf>
    <xf numFmtId="0" fontId="3" fillId="3" borderId="8" xfId="0" applyFont="1" applyFill="1" applyBorder="1" applyAlignment="1">
      <alignment horizontal="left" vertical="center" wrapText="1" indent="1"/>
    </xf>
    <xf numFmtId="164" fontId="2" fillId="0" borderId="0" xfId="0" applyNumberFormat="1" applyFont="1" applyBorder="1" applyAlignment="1">
      <alignment horizontal="left" vertical="center" wrapText="1"/>
    </xf>
    <xf numFmtId="0" fontId="0" fillId="0" borderId="5" xfId="0" applyFont="1" applyBorder="1" applyAlignment="1">
      <alignment horizontal="left" vertical="center" wrapText="1"/>
    </xf>
    <xf numFmtId="0" fontId="0" fillId="0" borderId="1" xfId="0" applyBorder="1" applyAlignment="1">
      <alignment vertical="center"/>
    </xf>
    <xf numFmtId="0" fontId="3" fillId="0" borderId="1" xfId="0" applyFont="1"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lef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wrapText="1" indent="1"/>
    </xf>
    <xf numFmtId="0" fontId="2" fillId="0" borderId="0" xfId="0" applyFont="1" applyAlignment="1">
      <alignment horizontal="center" vertical="center"/>
    </xf>
    <xf numFmtId="0" fontId="0" fillId="0" borderId="0" xfId="0" applyAlignment="1">
      <alignment vertical="center"/>
    </xf>
    <xf numFmtId="164" fontId="0" fillId="0" borderId="7" xfId="0" applyNumberForma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165" fontId="0" fillId="0" borderId="0" xfId="0" applyNumberFormat="1" applyBorder="1" applyAlignment="1">
      <alignment horizontal="center" vertical="center"/>
    </xf>
    <xf numFmtId="0" fontId="2" fillId="0" borderId="0" xfId="0" applyFont="1" applyAlignment="1">
      <alignment horizontal="center" vertical="center" wrapText="1"/>
    </xf>
    <xf numFmtId="0" fontId="0" fillId="0" borderId="0" xfId="0" applyBorder="1" applyAlignment="1">
      <alignment horizontal="left" vertical="center" wrapText="1"/>
    </xf>
    <xf numFmtId="0" fontId="2" fillId="0" borderId="7" xfId="0" applyFont="1" applyBorder="1" applyAlignment="1">
      <alignment horizontal="center" vertical="center" wrapText="1"/>
    </xf>
    <xf numFmtId="0" fontId="0" fillId="0" borderId="11" xfId="0" applyBorder="1" applyAlignment="1">
      <alignment horizontal="left" vertical="center" wrapText="1"/>
    </xf>
    <xf numFmtId="0" fontId="0" fillId="0" borderId="0" xfId="0" applyBorder="1" applyAlignment="1">
      <alignment horizontal="left" vertical="center" wrapText="1" indent="1"/>
    </xf>
    <xf numFmtId="164" fontId="2" fillId="0" borderId="7" xfId="0" applyNumberFormat="1" applyFont="1" applyBorder="1" applyAlignment="1">
      <alignment horizontal="center" vertical="center" wrapText="1"/>
    </xf>
    <xf numFmtId="0" fontId="3" fillId="0" borderId="11" xfId="0" applyFont="1" applyBorder="1" applyAlignment="1">
      <alignment vertical="center" wrapText="1"/>
    </xf>
    <xf numFmtId="0" fontId="0" fillId="0" borderId="11" xfId="0" applyBorder="1" applyAlignment="1">
      <alignment vertical="center" wrapText="1"/>
    </xf>
    <xf numFmtId="0" fontId="0" fillId="3" borderId="1" xfId="0" applyFill="1" applyBorder="1" applyAlignment="1">
      <alignment vertical="center" wrapText="1"/>
    </xf>
    <xf numFmtId="0" fontId="3" fillId="0" borderId="0" xfId="0" applyFont="1" applyBorder="1" applyAlignment="1">
      <alignment vertical="center" wrapText="1"/>
    </xf>
    <xf numFmtId="0" fontId="0" fillId="0" borderId="0" xfId="0" applyBorder="1" applyAlignment="1">
      <alignment vertical="center" wrapText="1"/>
    </xf>
    <xf numFmtId="164" fontId="2" fillId="0" borderId="11" xfId="0" applyNumberFormat="1" applyFont="1" applyBorder="1" applyAlignment="1">
      <alignment horizontal="center" vertical="center" wrapText="1"/>
    </xf>
    <xf numFmtId="164" fontId="2" fillId="0" borderId="12" xfId="0" applyNumberFormat="1" applyFont="1" applyBorder="1" applyAlignment="1">
      <alignment horizontal="center" vertical="center" wrapText="1"/>
    </xf>
    <xf numFmtId="0" fontId="0" fillId="0" borderId="7" xfId="0" applyBorder="1" applyAlignment="1">
      <alignment horizontal="center" vertical="center" wrapText="1"/>
    </xf>
    <xf numFmtId="0" fontId="2" fillId="0" borderId="0" xfId="0" applyFont="1" applyFill="1" applyBorder="1" applyAlignment="1">
      <alignment horizontal="left" vertical="center" wrapText="1"/>
    </xf>
    <xf numFmtId="0" fontId="3" fillId="3" borderId="1" xfId="0" applyFont="1" applyFill="1" applyBorder="1" applyAlignment="1">
      <alignment horizontal="left" vertical="top" wrapText="1"/>
    </xf>
    <xf numFmtId="0" fontId="3" fillId="3" borderId="1" xfId="0" applyFont="1" applyFill="1" applyBorder="1" applyAlignment="1">
      <alignment horizontal="left" vertical="center" wrapText="1"/>
    </xf>
    <xf numFmtId="0" fontId="3" fillId="0" borderId="0" xfId="0" applyFont="1" applyAlignment="1">
      <alignment horizontal="center" vertical="center" wrapText="1"/>
    </xf>
    <xf numFmtId="0" fontId="2" fillId="0" borderId="0" xfId="0" applyFont="1" applyAlignment="1">
      <alignment horizontal="left" vertical="center" wrapText="1" indent="1"/>
    </xf>
  </cellXfs>
  <cellStyles count="1">
    <cellStyle name="Normal" xfId="0" builtinId="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tabSelected="1" workbookViewId="0"/>
  </sheetViews>
  <sheetFormatPr defaultColWidth="8.85546875" defaultRowHeight="12.75" x14ac:dyDescent="0.2"/>
  <cols>
    <col min="1" max="1" width="97.140625" customWidth="1"/>
  </cols>
  <sheetData>
    <row r="1" spans="1:1" x14ac:dyDescent="0.2">
      <c r="A1" s="19"/>
    </row>
    <row r="3" spans="1:1" s="3" customFormat="1" ht="18" x14ac:dyDescent="0.25">
      <c r="A3" s="56" t="s">
        <v>74</v>
      </c>
    </row>
    <row r="4" spans="1:1" s="3" customFormat="1" ht="18" x14ac:dyDescent="0.25">
      <c r="A4" s="57"/>
    </row>
    <row r="6" spans="1:1" x14ac:dyDescent="0.2">
      <c r="A6" s="19" t="s">
        <v>75</v>
      </c>
    </row>
    <row r="8" spans="1:1" ht="25.5" x14ac:dyDescent="0.2">
      <c r="A8" s="20" t="s">
        <v>76</v>
      </c>
    </row>
    <row r="10" spans="1:1" x14ac:dyDescent="0.2">
      <c r="A10" s="58" t="s">
        <v>77</v>
      </c>
    </row>
    <row r="11" spans="1:1" x14ac:dyDescent="0.2">
      <c r="A11" s="58"/>
    </row>
    <row r="13" spans="1:1" ht="25.5" x14ac:dyDescent="0.2">
      <c r="A13" s="22" t="s">
        <v>78</v>
      </c>
    </row>
    <row r="15" spans="1:1" x14ac:dyDescent="0.2">
      <c r="A15" s="58" t="s">
        <v>79</v>
      </c>
    </row>
    <row r="16" spans="1:1" x14ac:dyDescent="0.2">
      <c r="A16" s="58"/>
    </row>
    <row r="17" spans="1:1" x14ac:dyDescent="0.2">
      <c r="A17" s="58"/>
    </row>
    <row r="19" spans="1:1" x14ac:dyDescent="0.2">
      <c r="A19" s="53" t="s">
        <v>129</v>
      </c>
    </row>
    <row r="20" spans="1:1" x14ac:dyDescent="0.2">
      <c r="A20" s="53"/>
    </row>
    <row r="22" spans="1:1" x14ac:dyDescent="0.2">
      <c r="A22" s="19" t="s">
        <v>80</v>
      </c>
    </row>
    <row r="24" spans="1:1" x14ac:dyDescent="0.2">
      <c r="A24" s="53" t="s">
        <v>128</v>
      </c>
    </row>
    <row r="25" spans="1:1" x14ac:dyDescent="0.2">
      <c r="A25" s="53"/>
    </row>
    <row r="26" spans="1:1" x14ac:dyDescent="0.2">
      <c r="A26" s="53"/>
    </row>
    <row r="28" spans="1:1" x14ac:dyDescent="0.2">
      <c r="A28" s="53" t="s">
        <v>127</v>
      </c>
    </row>
    <row r="29" spans="1:1" x14ac:dyDescent="0.2">
      <c r="A29" s="53"/>
    </row>
    <row r="30" spans="1:1" x14ac:dyDescent="0.2">
      <c r="A30" s="53"/>
    </row>
    <row r="32" spans="1:1" x14ac:dyDescent="0.2">
      <c r="A32" s="53" t="s">
        <v>126</v>
      </c>
    </row>
    <row r="33" spans="1:1" x14ac:dyDescent="0.2">
      <c r="A33" s="53"/>
    </row>
    <row r="34" spans="1:1" x14ac:dyDescent="0.2">
      <c r="A34" s="53"/>
    </row>
    <row r="35" spans="1:1" x14ac:dyDescent="0.2">
      <c r="A35" s="53"/>
    </row>
    <row r="36" spans="1:1" x14ac:dyDescent="0.2">
      <c r="A36" s="54" t="s">
        <v>81</v>
      </c>
    </row>
    <row r="37" spans="1:1" x14ac:dyDescent="0.2">
      <c r="A37" s="54"/>
    </row>
    <row r="38" spans="1:1" x14ac:dyDescent="0.2">
      <c r="A38" s="54"/>
    </row>
    <row r="40" spans="1:1" x14ac:dyDescent="0.2">
      <c r="A40" s="53" t="s">
        <v>125</v>
      </c>
    </row>
    <row r="41" spans="1:1" x14ac:dyDescent="0.2">
      <c r="A41" s="53"/>
    </row>
    <row r="42" spans="1:1" x14ac:dyDescent="0.2">
      <c r="A42" s="53"/>
    </row>
    <row r="43" spans="1:1" ht="12.75" customHeight="1" x14ac:dyDescent="0.2">
      <c r="A43" s="53"/>
    </row>
    <row r="44" spans="1:1" x14ac:dyDescent="0.2">
      <c r="A44" s="53"/>
    </row>
    <row r="46" spans="1:1" x14ac:dyDescent="0.2">
      <c r="A46" s="53" t="s">
        <v>124</v>
      </c>
    </row>
    <row r="47" spans="1:1" x14ac:dyDescent="0.2">
      <c r="A47" s="53"/>
    </row>
    <row r="48" spans="1:1" x14ac:dyDescent="0.2">
      <c r="A48" s="53"/>
    </row>
    <row r="49" spans="1:1" x14ac:dyDescent="0.2">
      <c r="A49" s="53"/>
    </row>
    <row r="50" spans="1:1" x14ac:dyDescent="0.2">
      <c r="A50" s="53"/>
    </row>
    <row r="52" spans="1:1" x14ac:dyDescent="0.2">
      <c r="A52" s="53" t="s">
        <v>123</v>
      </c>
    </row>
    <row r="53" spans="1:1" x14ac:dyDescent="0.2">
      <c r="A53" s="53"/>
    </row>
    <row r="54" spans="1:1" x14ac:dyDescent="0.2">
      <c r="A54" s="53"/>
    </row>
    <row r="55" spans="1:1" x14ac:dyDescent="0.2">
      <c r="A55" s="21"/>
    </row>
    <row r="56" spans="1:1" x14ac:dyDescent="0.2">
      <c r="A56" s="53" t="s">
        <v>122</v>
      </c>
    </row>
    <row r="57" spans="1:1" x14ac:dyDescent="0.2">
      <c r="A57" s="53"/>
    </row>
    <row r="58" spans="1:1" x14ac:dyDescent="0.2">
      <c r="A58" s="53"/>
    </row>
    <row r="59" spans="1:1" x14ac:dyDescent="0.2">
      <c r="A59" s="4"/>
    </row>
    <row r="60" spans="1:1" x14ac:dyDescent="0.2">
      <c r="A60" s="54" t="s">
        <v>82</v>
      </c>
    </row>
    <row r="61" spans="1:1" x14ac:dyDescent="0.2">
      <c r="A61" s="54"/>
    </row>
    <row r="62" spans="1:1" x14ac:dyDescent="0.2">
      <c r="A62" s="54"/>
    </row>
    <row r="64" spans="1:1" x14ac:dyDescent="0.2">
      <c r="A64" s="54" t="s">
        <v>83</v>
      </c>
    </row>
    <row r="65" spans="1:1" x14ac:dyDescent="0.2">
      <c r="A65" s="54"/>
    </row>
    <row r="67" spans="1:1" x14ac:dyDescent="0.2">
      <c r="A67" s="54" t="s">
        <v>84</v>
      </c>
    </row>
    <row r="68" spans="1:1" x14ac:dyDescent="0.2">
      <c r="A68" s="54"/>
    </row>
    <row r="69" spans="1:1" x14ac:dyDescent="0.2">
      <c r="A69" s="54"/>
    </row>
    <row r="71" spans="1:1" x14ac:dyDescent="0.2">
      <c r="A71" s="55"/>
    </row>
    <row r="72" spans="1:1" x14ac:dyDescent="0.2">
      <c r="A72" s="55"/>
    </row>
    <row r="81" spans="1:1" x14ac:dyDescent="0.2">
      <c r="A81" s="52"/>
    </row>
    <row r="82" spans="1:1" x14ac:dyDescent="0.2">
      <c r="A82" s="52"/>
    </row>
  </sheetData>
  <mergeCells count="17">
    <mergeCell ref="A28:A30"/>
    <mergeCell ref="A32:A35"/>
    <mergeCell ref="A36:A38"/>
    <mergeCell ref="A40:A44"/>
    <mergeCell ref="A46:A50"/>
    <mergeCell ref="A3:A4"/>
    <mergeCell ref="A10:A11"/>
    <mergeCell ref="A15:A17"/>
    <mergeCell ref="A19:A20"/>
    <mergeCell ref="A24:A26"/>
    <mergeCell ref="A81:A82"/>
    <mergeCell ref="A52:A54"/>
    <mergeCell ref="A56:A58"/>
    <mergeCell ref="A60:A62"/>
    <mergeCell ref="A64:A65"/>
    <mergeCell ref="A67:A69"/>
    <mergeCell ref="A71:A72"/>
  </mergeCells>
  <phoneticPr fontId="1" type="noConversion"/>
  <pageMargins left="0.75" right="0.75" top="1" bottom="1" header="0.5" footer="0.5"/>
  <pageSetup orientation="portrait"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N54"/>
  <sheetViews>
    <sheetView workbookViewId="0">
      <selection activeCell="G26" sqref="G26"/>
    </sheetView>
  </sheetViews>
  <sheetFormatPr defaultColWidth="8.85546875" defaultRowHeight="12.75" x14ac:dyDescent="0.2"/>
  <cols>
    <col min="1" max="1" width="2.85546875" customWidth="1"/>
    <col min="2" max="2" width="14" customWidth="1"/>
    <col min="3" max="7" width="11.42578125" customWidth="1"/>
    <col min="8" max="8" width="14.140625" customWidth="1"/>
    <col min="10" max="10" width="2.85546875" customWidth="1"/>
  </cols>
  <sheetData>
    <row r="1" spans="1:40" x14ac:dyDescent="0.2">
      <c r="A1" s="1"/>
      <c r="B1" s="1"/>
      <c r="C1" s="1"/>
      <c r="D1" s="1"/>
      <c r="E1" s="1"/>
      <c r="F1" s="1"/>
      <c r="G1" s="1"/>
      <c r="H1" s="1"/>
      <c r="I1" s="1"/>
      <c r="J1" s="1"/>
    </row>
    <row r="2" spans="1:40" s="16" customFormat="1" ht="18" customHeight="1" thickBot="1" x14ac:dyDescent="0.25">
      <c r="A2" s="15"/>
      <c r="B2" s="17" t="s">
        <v>17</v>
      </c>
      <c r="C2" s="60"/>
      <c r="D2" s="60"/>
      <c r="E2" s="60"/>
      <c r="F2" s="60"/>
      <c r="G2" s="17" t="s">
        <v>20</v>
      </c>
      <c r="H2" s="61"/>
      <c r="I2" s="61"/>
      <c r="J2" s="1"/>
      <c r="K2"/>
      <c r="M2"/>
      <c r="N2"/>
      <c r="O2"/>
      <c r="P2"/>
      <c r="Q2"/>
      <c r="R2"/>
      <c r="S2"/>
      <c r="T2"/>
      <c r="U2"/>
      <c r="V2"/>
      <c r="W2"/>
      <c r="X2"/>
      <c r="Y2"/>
      <c r="Z2"/>
      <c r="AA2"/>
      <c r="AB2"/>
      <c r="AC2"/>
      <c r="AD2"/>
      <c r="AE2"/>
      <c r="AF2"/>
      <c r="AG2"/>
      <c r="AH2"/>
    </row>
    <row r="3" spans="1:40" s="16" customFormat="1" ht="16.5" thickBot="1" x14ac:dyDescent="0.25">
      <c r="A3" s="15"/>
      <c r="B3" s="17" t="s">
        <v>73</v>
      </c>
      <c r="C3" s="62"/>
      <c r="D3" s="62"/>
      <c r="E3" s="62"/>
      <c r="F3" s="62"/>
      <c r="G3" s="17" t="s">
        <v>19</v>
      </c>
      <c r="H3" s="62"/>
      <c r="I3" s="62"/>
      <c r="J3" s="1"/>
      <c r="K3"/>
      <c r="M3"/>
      <c r="N3"/>
      <c r="O3"/>
      <c r="P3"/>
      <c r="Q3"/>
      <c r="R3"/>
      <c r="S3"/>
      <c r="T3"/>
      <c r="U3"/>
      <c r="V3"/>
      <c r="W3"/>
      <c r="X3"/>
      <c r="Y3"/>
      <c r="Z3"/>
      <c r="AA3"/>
      <c r="AB3"/>
      <c r="AC3"/>
      <c r="AD3"/>
      <c r="AE3"/>
      <c r="AF3"/>
      <c r="AG3"/>
      <c r="AH3"/>
    </row>
    <row r="4" spans="1:40" s="16" customFormat="1" ht="15.75" x14ac:dyDescent="0.2">
      <c r="A4" s="15"/>
      <c r="B4" s="63" t="s">
        <v>105</v>
      </c>
      <c r="C4" s="63"/>
      <c r="D4" s="63"/>
      <c r="E4" s="63"/>
      <c r="F4" s="63"/>
      <c r="G4" s="63"/>
      <c r="H4" s="63"/>
      <c r="I4" s="63"/>
      <c r="J4" s="1"/>
      <c r="K4"/>
      <c r="L4" s="17"/>
      <c r="M4"/>
      <c r="N4"/>
      <c r="O4"/>
      <c r="P4"/>
      <c r="Q4"/>
      <c r="R4"/>
      <c r="S4"/>
      <c r="T4"/>
      <c r="U4"/>
      <c r="V4"/>
      <c r="W4"/>
      <c r="X4"/>
      <c r="Y4"/>
      <c r="Z4"/>
      <c r="AA4"/>
      <c r="AB4"/>
      <c r="AC4"/>
      <c r="AD4"/>
      <c r="AE4"/>
      <c r="AF4"/>
      <c r="AG4"/>
      <c r="AH4"/>
    </row>
    <row r="5" spans="1:40" s="16" customFormat="1" ht="17.25" customHeight="1" x14ac:dyDescent="0.2">
      <c r="A5" s="15"/>
      <c r="B5" s="64"/>
      <c r="C5" s="64"/>
      <c r="D5" s="64"/>
      <c r="E5" s="64"/>
      <c r="F5" s="64"/>
      <c r="G5" s="64"/>
      <c r="H5" s="64"/>
      <c r="I5" s="64"/>
      <c r="J5" s="1"/>
      <c r="K5"/>
      <c r="L5" s="18"/>
      <c r="M5"/>
      <c r="N5"/>
      <c r="O5"/>
      <c r="P5"/>
      <c r="Q5"/>
      <c r="R5"/>
      <c r="S5"/>
      <c r="T5"/>
      <c r="U5"/>
      <c r="V5"/>
      <c r="W5"/>
      <c r="X5"/>
      <c r="Y5"/>
      <c r="Z5"/>
      <c r="AA5"/>
      <c r="AB5"/>
      <c r="AC5"/>
      <c r="AD5"/>
      <c r="AE5"/>
      <c r="AF5"/>
      <c r="AG5"/>
      <c r="AH5"/>
    </row>
    <row r="6" spans="1:40" x14ac:dyDescent="0.2">
      <c r="A6" s="1"/>
      <c r="B6" s="83"/>
      <c r="C6" s="83"/>
      <c r="D6" s="83"/>
      <c r="E6" s="83"/>
      <c r="F6" s="83"/>
      <c r="G6" s="83"/>
      <c r="H6" s="83"/>
      <c r="I6" s="83"/>
      <c r="J6" s="1"/>
    </row>
    <row r="7" spans="1:40" s="5" customFormat="1" ht="12.75" customHeight="1" x14ac:dyDescent="0.2">
      <c r="A7" s="1"/>
      <c r="B7" s="90" t="s">
        <v>106</v>
      </c>
      <c r="C7" s="91"/>
      <c r="D7" s="91"/>
      <c r="E7" s="91"/>
      <c r="F7" s="91"/>
      <c r="G7" s="91"/>
      <c r="H7" s="91"/>
      <c r="I7" s="91"/>
      <c r="J7" s="1"/>
      <c r="K7"/>
      <c r="L7"/>
      <c r="M7"/>
      <c r="N7"/>
      <c r="O7"/>
      <c r="P7"/>
      <c r="Q7"/>
      <c r="R7"/>
      <c r="S7"/>
      <c r="T7"/>
      <c r="U7"/>
      <c r="V7"/>
      <c r="W7"/>
      <c r="X7"/>
      <c r="Y7"/>
      <c r="Z7"/>
      <c r="AA7"/>
      <c r="AB7"/>
      <c r="AC7"/>
      <c r="AD7"/>
      <c r="AE7"/>
      <c r="AF7"/>
      <c r="AG7"/>
      <c r="AH7"/>
      <c r="AI7"/>
      <c r="AJ7"/>
      <c r="AK7"/>
      <c r="AL7"/>
      <c r="AM7"/>
      <c r="AN7"/>
    </row>
    <row r="8" spans="1:40" s="5" customFormat="1" x14ac:dyDescent="0.2">
      <c r="A8" s="1"/>
      <c r="B8" s="91"/>
      <c r="C8" s="91"/>
      <c r="D8" s="91"/>
      <c r="E8" s="91"/>
      <c r="F8" s="91"/>
      <c r="G8" s="91"/>
      <c r="H8" s="91"/>
      <c r="I8" s="91"/>
      <c r="J8" s="1"/>
      <c r="K8"/>
      <c r="L8"/>
      <c r="M8"/>
      <c r="N8"/>
      <c r="O8"/>
      <c r="P8"/>
      <c r="Q8"/>
      <c r="R8"/>
      <c r="S8"/>
      <c r="T8"/>
      <c r="U8"/>
      <c r="V8"/>
      <c r="W8"/>
      <c r="X8"/>
      <c r="Y8"/>
      <c r="Z8"/>
      <c r="AA8"/>
      <c r="AB8"/>
      <c r="AC8"/>
      <c r="AD8"/>
      <c r="AE8"/>
      <c r="AF8"/>
      <c r="AG8"/>
      <c r="AH8"/>
      <c r="AI8"/>
      <c r="AJ8"/>
      <c r="AK8"/>
      <c r="AL8"/>
      <c r="AM8"/>
      <c r="AN8"/>
    </row>
    <row r="9" spans="1:40" s="5" customFormat="1" ht="13.5" thickBot="1" x14ac:dyDescent="0.25">
      <c r="A9" s="1"/>
      <c r="C9" s="92"/>
      <c r="D9" s="92"/>
      <c r="E9" s="92"/>
      <c r="F9" s="7" t="s">
        <v>21</v>
      </c>
      <c r="G9" s="7" t="s">
        <v>22</v>
      </c>
      <c r="H9" s="89"/>
      <c r="I9" s="89"/>
      <c r="J9" s="1"/>
      <c r="K9"/>
      <c r="L9"/>
      <c r="M9"/>
      <c r="N9"/>
      <c r="O9"/>
      <c r="P9"/>
      <c r="Q9"/>
      <c r="R9"/>
      <c r="S9"/>
      <c r="T9"/>
      <c r="U9"/>
      <c r="V9"/>
      <c r="W9"/>
      <c r="X9"/>
      <c r="Y9"/>
      <c r="Z9"/>
      <c r="AA9"/>
      <c r="AB9"/>
      <c r="AC9"/>
      <c r="AD9"/>
      <c r="AE9"/>
      <c r="AF9"/>
      <c r="AG9"/>
      <c r="AH9"/>
      <c r="AI9"/>
      <c r="AJ9"/>
      <c r="AK9"/>
      <c r="AL9"/>
      <c r="AM9"/>
      <c r="AN9"/>
    </row>
    <row r="10" spans="1:40" s="5" customFormat="1" x14ac:dyDescent="0.2">
      <c r="A10" s="1"/>
      <c r="C10" s="85" t="s">
        <v>24</v>
      </c>
      <c r="D10" s="85"/>
      <c r="E10" s="85"/>
      <c r="F10" s="8">
        <v>3600</v>
      </c>
      <c r="G10" s="8"/>
      <c r="H10" s="89"/>
      <c r="I10" s="89"/>
      <c r="J10" s="1"/>
      <c r="K10"/>
      <c r="L10"/>
      <c r="M10"/>
      <c r="N10"/>
      <c r="O10"/>
      <c r="P10"/>
      <c r="Q10"/>
      <c r="R10"/>
      <c r="S10"/>
      <c r="T10"/>
      <c r="U10"/>
      <c r="V10"/>
      <c r="W10"/>
      <c r="X10"/>
      <c r="Y10"/>
      <c r="Z10"/>
      <c r="AA10"/>
      <c r="AB10"/>
      <c r="AC10"/>
      <c r="AD10"/>
      <c r="AE10"/>
      <c r="AF10"/>
      <c r="AG10"/>
      <c r="AH10"/>
      <c r="AI10"/>
      <c r="AJ10"/>
      <c r="AK10"/>
      <c r="AL10"/>
      <c r="AM10"/>
      <c r="AN10"/>
    </row>
    <row r="11" spans="1:40" s="5" customFormat="1" x14ac:dyDescent="0.2">
      <c r="A11" s="1"/>
      <c r="C11" s="85" t="s">
        <v>50</v>
      </c>
      <c r="D11" s="85"/>
      <c r="E11" s="85"/>
      <c r="F11" s="6">
        <v>2800</v>
      </c>
      <c r="G11" s="9"/>
      <c r="H11" s="89"/>
      <c r="I11" s="89"/>
      <c r="J11" s="1"/>
      <c r="K11"/>
      <c r="L11"/>
      <c r="M11"/>
      <c r="N11"/>
      <c r="O11"/>
      <c r="P11"/>
      <c r="Q11"/>
      <c r="R11"/>
      <c r="S11"/>
      <c r="T11"/>
      <c r="U11"/>
      <c r="V11"/>
      <c r="W11"/>
      <c r="X11"/>
      <c r="Y11"/>
      <c r="Z11"/>
      <c r="AA11"/>
      <c r="AB11"/>
      <c r="AC11"/>
      <c r="AD11"/>
      <c r="AE11"/>
      <c r="AF11"/>
      <c r="AG11"/>
      <c r="AH11"/>
      <c r="AI11"/>
      <c r="AJ11"/>
      <c r="AK11"/>
      <c r="AL11"/>
      <c r="AM11"/>
      <c r="AN11"/>
    </row>
    <row r="12" spans="1:40" s="5" customFormat="1" x14ac:dyDescent="0.2">
      <c r="A12" s="1"/>
      <c r="C12" s="85" t="s">
        <v>51</v>
      </c>
      <c r="D12" s="85"/>
      <c r="E12" s="85"/>
      <c r="F12" s="6">
        <v>25000</v>
      </c>
      <c r="G12" s="9"/>
      <c r="H12" s="89"/>
      <c r="I12" s="89"/>
      <c r="J12" s="1"/>
      <c r="K12"/>
      <c r="L12"/>
      <c r="M12"/>
      <c r="N12"/>
      <c r="O12"/>
      <c r="P12"/>
      <c r="Q12"/>
      <c r="R12"/>
      <c r="S12"/>
      <c r="T12"/>
      <c r="U12"/>
      <c r="V12"/>
      <c r="W12"/>
      <c r="X12"/>
      <c r="Y12"/>
      <c r="Z12"/>
      <c r="AA12"/>
      <c r="AB12"/>
      <c r="AC12"/>
      <c r="AD12"/>
      <c r="AE12"/>
      <c r="AF12"/>
      <c r="AG12"/>
      <c r="AH12"/>
      <c r="AI12"/>
      <c r="AJ12"/>
      <c r="AK12"/>
      <c r="AL12"/>
      <c r="AM12"/>
      <c r="AN12"/>
    </row>
    <row r="13" spans="1:40" x14ac:dyDescent="0.2">
      <c r="A13" s="1"/>
      <c r="C13" s="85" t="s">
        <v>54</v>
      </c>
      <c r="D13" s="85"/>
      <c r="E13" s="85"/>
      <c r="F13" s="10"/>
      <c r="G13" s="11">
        <v>8400</v>
      </c>
      <c r="H13" s="59"/>
      <c r="I13" s="59"/>
      <c r="J13" s="1"/>
    </row>
    <row r="14" spans="1:40" x14ac:dyDescent="0.2">
      <c r="A14" s="1"/>
      <c r="C14" s="85" t="s">
        <v>25</v>
      </c>
      <c r="D14" s="85"/>
      <c r="E14" s="85"/>
      <c r="F14" s="10"/>
      <c r="G14" s="10">
        <v>20000</v>
      </c>
      <c r="H14" s="59"/>
      <c r="I14" s="59"/>
      <c r="J14" s="1"/>
    </row>
    <row r="15" spans="1:40" x14ac:dyDescent="0.2">
      <c r="A15" s="1"/>
      <c r="C15" s="85" t="s">
        <v>55</v>
      </c>
      <c r="D15" s="85"/>
      <c r="E15" s="85"/>
      <c r="F15" s="10"/>
      <c r="G15" s="10">
        <v>9300</v>
      </c>
      <c r="H15" s="59"/>
      <c r="I15" s="59"/>
      <c r="J15" s="1"/>
    </row>
    <row r="16" spans="1:40" x14ac:dyDescent="0.2">
      <c r="A16" s="1"/>
      <c r="C16" s="85" t="s">
        <v>56</v>
      </c>
      <c r="D16" s="85"/>
      <c r="E16" s="85"/>
      <c r="F16" s="10"/>
      <c r="G16" s="10">
        <v>60000</v>
      </c>
      <c r="H16" s="59"/>
      <c r="I16" s="59"/>
      <c r="J16" s="1"/>
    </row>
    <row r="17" spans="1:10" x14ac:dyDescent="0.2">
      <c r="A17" s="1"/>
      <c r="C17" s="85" t="s">
        <v>26</v>
      </c>
      <c r="D17" s="85"/>
      <c r="E17" s="85"/>
      <c r="F17" s="10">
        <v>0</v>
      </c>
      <c r="G17" s="10"/>
      <c r="H17" s="59"/>
      <c r="I17" s="59"/>
      <c r="J17" s="1"/>
    </row>
    <row r="18" spans="1:10" ht="13.5" thickBot="1" x14ac:dyDescent="0.25">
      <c r="A18" s="1"/>
      <c r="C18" s="85" t="s">
        <v>85</v>
      </c>
      <c r="D18" s="85"/>
      <c r="E18" s="85"/>
      <c r="F18" s="23">
        <v>14000</v>
      </c>
      <c r="G18" s="12"/>
      <c r="H18" s="59"/>
      <c r="I18" s="59"/>
      <c r="J18" s="1"/>
    </row>
    <row r="19" spans="1:10" ht="14.25" thickTop="1" thickBot="1" x14ac:dyDescent="0.25">
      <c r="A19" s="1"/>
      <c r="C19" s="86"/>
      <c r="D19" s="86"/>
      <c r="E19" s="86"/>
      <c r="F19" s="13"/>
      <c r="G19" s="13"/>
      <c r="H19" s="59"/>
      <c r="I19" s="59"/>
      <c r="J19" s="1"/>
    </row>
    <row r="20" spans="1:10" ht="13.5" thickTop="1" x14ac:dyDescent="0.2">
      <c r="A20" s="1"/>
      <c r="B20" s="59"/>
      <c r="C20" s="59"/>
      <c r="D20" s="59"/>
      <c r="E20" s="59"/>
      <c r="F20" s="59"/>
      <c r="G20" s="59"/>
      <c r="H20" s="59"/>
      <c r="I20" s="59"/>
      <c r="J20" s="1"/>
    </row>
    <row r="21" spans="1:10" ht="12.75" customHeight="1" x14ac:dyDescent="0.2">
      <c r="A21" s="1"/>
      <c r="B21" s="83" t="s">
        <v>57</v>
      </c>
      <c r="C21" s="83"/>
      <c r="D21" s="83"/>
      <c r="E21" s="83"/>
      <c r="F21" s="83"/>
      <c r="G21" s="83"/>
      <c r="H21" s="83"/>
      <c r="I21" s="83"/>
      <c r="J21" s="1"/>
    </row>
    <row r="22" spans="1:10" x14ac:dyDescent="0.2">
      <c r="A22" s="1"/>
      <c r="B22" s="79" t="s">
        <v>58</v>
      </c>
      <c r="C22" s="52"/>
      <c r="D22" s="52"/>
      <c r="E22" s="52"/>
      <c r="F22" s="80"/>
      <c r="G22" s="9">
        <v>250</v>
      </c>
      <c r="H22" s="87"/>
      <c r="I22" s="59"/>
      <c r="J22" s="1"/>
    </row>
    <row r="23" spans="1:10" ht="12.75" customHeight="1" x14ac:dyDescent="0.2">
      <c r="A23" s="1"/>
      <c r="B23" s="88" t="s">
        <v>59</v>
      </c>
      <c r="C23" s="88"/>
      <c r="D23" s="88"/>
      <c r="E23" s="88"/>
      <c r="F23" s="88"/>
      <c r="G23" s="88"/>
      <c r="H23" s="88"/>
      <c r="I23" s="88"/>
      <c r="J23" s="1"/>
    </row>
    <row r="24" spans="1:10" x14ac:dyDescent="0.2">
      <c r="A24" s="1"/>
      <c r="B24" s="79" t="s">
        <v>60</v>
      </c>
      <c r="C24" s="52"/>
      <c r="D24" s="52"/>
      <c r="E24" s="52"/>
      <c r="F24" s="80"/>
      <c r="G24" s="14">
        <v>500</v>
      </c>
      <c r="H24" s="81"/>
      <c r="I24" s="82"/>
      <c r="J24" s="1"/>
    </row>
    <row r="25" spans="1:10" x14ac:dyDescent="0.2">
      <c r="A25" s="1"/>
      <c r="B25" s="79" t="s">
        <v>61</v>
      </c>
      <c r="C25" s="52"/>
      <c r="D25" s="52"/>
      <c r="E25" s="52"/>
      <c r="F25" s="80"/>
      <c r="G25" s="9">
        <v>850</v>
      </c>
      <c r="H25" s="81"/>
      <c r="I25" s="82"/>
      <c r="J25" s="1"/>
    </row>
    <row r="26" spans="1:10" x14ac:dyDescent="0.2">
      <c r="A26" s="1"/>
      <c r="B26" s="79" t="s">
        <v>62</v>
      </c>
      <c r="C26" s="52"/>
      <c r="D26" s="52"/>
      <c r="E26" s="52"/>
      <c r="F26" s="80"/>
      <c r="G26" s="8">
        <v>300</v>
      </c>
      <c r="H26" s="81"/>
      <c r="I26" s="82"/>
      <c r="J26" s="1"/>
    </row>
    <row r="27" spans="1:10" x14ac:dyDescent="0.2">
      <c r="A27" s="1"/>
      <c r="B27" s="83"/>
      <c r="C27" s="83"/>
      <c r="D27" s="83"/>
      <c r="E27" s="83"/>
      <c r="F27" s="83"/>
      <c r="G27" s="83"/>
      <c r="H27" s="83"/>
      <c r="I27" s="83"/>
      <c r="J27" s="1"/>
    </row>
    <row r="28" spans="1:10" ht="12.75" customHeight="1" x14ac:dyDescent="0.2">
      <c r="A28" s="1"/>
      <c r="B28" s="84" t="s">
        <v>63</v>
      </c>
      <c r="C28" s="84"/>
      <c r="D28" s="84"/>
      <c r="E28" s="84"/>
      <c r="F28" s="84"/>
      <c r="G28" s="84"/>
      <c r="H28" s="84"/>
      <c r="I28" s="84"/>
      <c r="J28" s="1"/>
    </row>
    <row r="29" spans="1:10" x14ac:dyDescent="0.2">
      <c r="A29" s="1"/>
      <c r="B29" s="84"/>
      <c r="C29" s="84"/>
      <c r="D29" s="84"/>
      <c r="E29" s="84"/>
      <c r="F29" s="84"/>
      <c r="G29" s="84"/>
      <c r="H29" s="84"/>
      <c r="I29" s="84"/>
      <c r="J29" s="1"/>
    </row>
    <row r="30" spans="1:10" x14ac:dyDescent="0.2">
      <c r="A30" s="1"/>
      <c r="B30" s="84"/>
      <c r="C30" s="84"/>
      <c r="D30" s="84"/>
      <c r="E30" s="84"/>
      <c r="F30" s="84"/>
      <c r="G30" s="84"/>
      <c r="H30" s="84"/>
      <c r="I30" s="84"/>
      <c r="J30" s="1"/>
    </row>
    <row r="31" spans="1:10" ht="12.75" customHeight="1" x14ac:dyDescent="0.2">
      <c r="A31" s="1"/>
      <c r="C31" s="78" t="s">
        <v>28</v>
      </c>
      <c r="D31" s="78"/>
      <c r="E31" s="78"/>
      <c r="F31" s="65" t="s">
        <v>30</v>
      </c>
      <c r="G31" s="66"/>
      <c r="H31" s="66"/>
      <c r="I31" s="24"/>
      <c r="J31" s="1"/>
    </row>
    <row r="32" spans="1:10" ht="12.75" customHeight="1" x14ac:dyDescent="0.2">
      <c r="A32" s="1"/>
      <c r="C32" s="78" t="s">
        <v>29</v>
      </c>
      <c r="D32" s="78"/>
      <c r="E32" s="78"/>
      <c r="F32" s="65" t="s">
        <v>53</v>
      </c>
      <c r="G32" s="66"/>
      <c r="H32" s="66"/>
      <c r="I32" s="24"/>
      <c r="J32" s="1"/>
    </row>
    <row r="33" spans="1:10" x14ac:dyDescent="0.2">
      <c r="A33" s="1"/>
      <c r="B33" s="59"/>
      <c r="C33" s="59"/>
      <c r="D33" s="59"/>
      <c r="E33" s="59"/>
      <c r="F33" s="59"/>
      <c r="G33" s="59"/>
      <c r="H33" s="59"/>
      <c r="I33" s="59"/>
      <c r="J33" s="1"/>
    </row>
    <row r="34" spans="1:10" ht="13.5" customHeight="1" x14ac:dyDescent="0.2">
      <c r="A34" s="1"/>
      <c r="B34" s="67">
        <v>1</v>
      </c>
      <c r="C34" s="68" t="s">
        <v>14</v>
      </c>
      <c r="D34" s="69"/>
      <c r="E34" s="69"/>
      <c r="F34" s="70"/>
      <c r="G34" s="51" t="s">
        <v>42</v>
      </c>
      <c r="H34" s="71"/>
      <c r="I34" s="72"/>
      <c r="J34" s="1"/>
    </row>
    <row r="35" spans="1:10" ht="13.5" customHeight="1" x14ac:dyDescent="0.2">
      <c r="A35" s="1"/>
      <c r="B35" s="67"/>
      <c r="C35" s="73" t="s">
        <v>14</v>
      </c>
      <c r="D35" s="74"/>
      <c r="E35" s="74"/>
      <c r="F35" s="75"/>
      <c r="G35" s="2"/>
      <c r="H35" s="51" t="s">
        <v>42</v>
      </c>
      <c r="J35" s="1"/>
    </row>
    <row r="36" spans="1:10" ht="12.75" customHeight="1" x14ac:dyDescent="0.2">
      <c r="A36" s="1"/>
      <c r="B36" s="67"/>
      <c r="C36" s="68" t="s">
        <v>88</v>
      </c>
      <c r="D36" s="76"/>
      <c r="E36" s="76"/>
      <c r="F36" s="76"/>
      <c r="G36" s="76"/>
      <c r="H36" s="77"/>
      <c r="J36" s="1"/>
    </row>
    <row r="37" spans="1:10" x14ac:dyDescent="0.2">
      <c r="A37" s="1"/>
      <c r="B37" s="59"/>
      <c r="C37" s="59"/>
      <c r="D37" s="59"/>
      <c r="E37" s="59"/>
      <c r="F37" s="59"/>
      <c r="G37" s="59"/>
      <c r="H37" s="59"/>
      <c r="I37" s="59"/>
      <c r="J37" s="1"/>
    </row>
    <row r="38" spans="1:10" x14ac:dyDescent="0.2">
      <c r="A38" s="1"/>
      <c r="B38" s="67">
        <v>2</v>
      </c>
      <c r="C38" s="68" t="s">
        <v>14</v>
      </c>
      <c r="D38" s="69"/>
      <c r="E38" s="69"/>
      <c r="F38" s="70"/>
      <c r="G38" s="51" t="s">
        <v>42</v>
      </c>
      <c r="H38" s="71"/>
      <c r="I38" s="72"/>
      <c r="J38" s="1"/>
    </row>
    <row r="39" spans="1:10" x14ac:dyDescent="0.2">
      <c r="A39" s="1"/>
      <c r="B39" s="67"/>
      <c r="C39" s="73" t="s">
        <v>14</v>
      </c>
      <c r="D39" s="74"/>
      <c r="E39" s="74"/>
      <c r="F39" s="75"/>
      <c r="G39" s="2"/>
      <c r="H39" s="51" t="s">
        <v>42</v>
      </c>
      <c r="J39" s="1"/>
    </row>
    <row r="40" spans="1:10" ht="12.75" customHeight="1" x14ac:dyDescent="0.2">
      <c r="A40" s="1"/>
      <c r="B40" s="67"/>
      <c r="C40" s="68" t="s">
        <v>88</v>
      </c>
      <c r="D40" s="76"/>
      <c r="E40" s="76"/>
      <c r="F40" s="76"/>
      <c r="G40" s="76"/>
      <c r="H40" s="77"/>
      <c r="J40" s="1"/>
    </row>
    <row r="41" spans="1:10" x14ac:dyDescent="0.2">
      <c r="A41" s="1"/>
      <c r="B41" s="59"/>
      <c r="C41" s="59"/>
      <c r="D41" s="59"/>
      <c r="E41" s="59"/>
      <c r="F41" s="59"/>
      <c r="G41" s="59"/>
      <c r="H41" s="59"/>
      <c r="I41" s="59"/>
      <c r="J41" s="1"/>
    </row>
    <row r="42" spans="1:10" ht="13.5" customHeight="1" x14ac:dyDescent="0.2">
      <c r="A42" s="1"/>
      <c r="B42" s="67">
        <v>3</v>
      </c>
      <c r="C42" s="68" t="s">
        <v>14</v>
      </c>
      <c r="D42" s="69"/>
      <c r="E42" s="69"/>
      <c r="F42" s="70"/>
      <c r="G42" s="51" t="s">
        <v>42</v>
      </c>
      <c r="H42" s="71"/>
      <c r="I42" s="72"/>
      <c r="J42" s="1"/>
    </row>
    <row r="43" spans="1:10" ht="13.5" customHeight="1" x14ac:dyDescent="0.2">
      <c r="A43" s="1"/>
      <c r="B43" s="67"/>
      <c r="C43" s="73" t="s">
        <v>14</v>
      </c>
      <c r="D43" s="74"/>
      <c r="E43" s="74"/>
      <c r="F43" s="75"/>
      <c r="G43" s="2"/>
      <c r="H43" s="51" t="s">
        <v>42</v>
      </c>
      <c r="J43" s="1"/>
    </row>
    <row r="44" spans="1:10" ht="12.75" customHeight="1" x14ac:dyDescent="0.2">
      <c r="A44" s="1"/>
      <c r="B44" s="67"/>
      <c r="C44" s="68" t="s">
        <v>88</v>
      </c>
      <c r="D44" s="76"/>
      <c r="E44" s="76"/>
      <c r="F44" s="76"/>
      <c r="G44" s="76"/>
      <c r="H44" s="77"/>
      <c r="J44" s="1"/>
    </row>
    <row r="45" spans="1:10" x14ac:dyDescent="0.2">
      <c r="A45" s="1"/>
      <c r="B45" s="59"/>
      <c r="C45" s="59"/>
      <c r="D45" s="59"/>
      <c r="E45" s="59"/>
      <c r="F45" s="59"/>
      <c r="G45" s="59"/>
      <c r="H45" s="59"/>
      <c r="I45" s="59"/>
      <c r="J45" s="1"/>
    </row>
    <row r="46" spans="1:10" ht="13.5" customHeight="1" x14ac:dyDescent="0.2">
      <c r="A46" s="1"/>
      <c r="B46" s="67">
        <v>4</v>
      </c>
      <c r="C46" s="68" t="s">
        <v>14</v>
      </c>
      <c r="D46" s="69"/>
      <c r="E46" s="69"/>
      <c r="F46" s="70"/>
      <c r="G46" s="51" t="s">
        <v>42</v>
      </c>
      <c r="H46" s="71"/>
      <c r="I46" s="72"/>
      <c r="J46" s="1"/>
    </row>
    <row r="47" spans="1:10" x14ac:dyDescent="0.2">
      <c r="A47" s="1"/>
      <c r="B47" s="67"/>
      <c r="C47" s="73" t="s">
        <v>14</v>
      </c>
      <c r="D47" s="74"/>
      <c r="E47" s="74"/>
      <c r="F47" s="75"/>
      <c r="G47" s="2"/>
      <c r="H47" s="51" t="s">
        <v>42</v>
      </c>
      <c r="J47" s="1"/>
    </row>
    <row r="48" spans="1:10" ht="12.75" customHeight="1" x14ac:dyDescent="0.2">
      <c r="A48" s="1"/>
      <c r="B48" s="67"/>
      <c r="C48" s="68" t="s">
        <v>88</v>
      </c>
      <c r="D48" s="76"/>
      <c r="E48" s="76"/>
      <c r="F48" s="76"/>
      <c r="G48" s="76"/>
      <c r="H48" s="77"/>
      <c r="J48" s="1"/>
    </row>
    <row r="49" spans="1:10" x14ac:dyDescent="0.2">
      <c r="A49" s="1"/>
      <c r="B49" s="59"/>
      <c r="C49" s="59"/>
      <c r="D49" s="59"/>
      <c r="E49" s="59"/>
      <c r="F49" s="59"/>
      <c r="G49" s="59"/>
      <c r="H49" s="59"/>
      <c r="I49" s="59"/>
      <c r="J49" s="1"/>
    </row>
    <row r="50" spans="1:10" ht="13.5" customHeight="1" x14ac:dyDescent="0.2">
      <c r="A50" s="1"/>
      <c r="B50" s="67">
        <v>5</v>
      </c>
      <c r="C50" s="68" t="s">
        <v>14</v>
      </c>
      <c r="D50" s="69"/>
      <c r="E50" s="69"/>
      <c r="F50" s="70"/>
      <c r="G50" s="51" t="s">
        <v>42</v>
      </c>
      <c r="H50" s="71"/>
      <c r="I50" s="72"/>
      <c r="J50" s="1"/>
    </row>
    <row r="51" spans="1:10" ht="13.5" customHeight="1" x14ac:dyDescent="0.2">
      <c r="A51" s="1"/>
      <c r="B51" s="67"/>
      <c r="C51" s="73" t="s">
        <v>14</v>
      </c>
      <c r="D51" s="74"/>
      <c r="E51" s="74"/>
      <c r="F51" s="75"/>
      <c r="G51" s="2"/>
      <c r="H51" s="51" t="s">
        <v>42</v>
      </c>
      <c r="J51" s="1"/>
    </row>
    <row r="52" spans="1:10" ht="12.75" customHeight="1" x14ac:dyDescent="0.2">
      <c r="A52" s="1"/>
      <c r="B52" s="67"/>
      <c r="C52" s="68" t="s">
        <v>88</v>
      </c>
      <c r="D52" s="76"/>
      <c r="E52" s="76"/>
      <c r="F52" s="76"/>
      <c r="G52" s="76"/>
      <c r="H52" s="77"/>
      <c r="J52" s="1"/>
    </row>
    <row r="53" spans="1:10" x14ac:dyDescent="0.2">
      <c r="A53" s="1"/>
      <c r="B53" s="59"/>
      <c r="C53" s="59"/>
      <c r="D53" s="59"/>
      <c r="E53" s="59"/>
      <c r="F53" s="59"/>
      <c r="G53" s="59"/>
      <c r="H53" s="59"/>
      <c r="I53" s="59"/>
      <c r="J53" s="1"/>
    </row>
    <row r="54" spans="1:10" x14ac:dyDescent="0.2">
      <c r="A54" s="1"/>
      <c r="B54" s="1"/>
      <c r="C54" s="1"/>
      <c r="D54" s="1"/>
      <c r="E54" s="1"/>
      <c r="F54" s="1"/>
      <c r="G54" s="1"/>
      <c r="H54" s="1"/>
      <c r="I54" s="1"/>
      <c r="J54" s="1"/>
    </row>
  </sheetData>
  <mergeCells count="78">
    <mergeCell ref="B6:I6"/>
    <mergeCell ref="B7:I8"/>
    <mergeCell ref="C9:E9"/>
    <mergeCell ref="H9:I9"/>
    <mergeCell ref="C10:E10"/>
    <mergeCell ref="H10:I10"/>
    <mergeCell ref="C11:E11"/>
    <mergeCell ref="H11:I11"/>
    <mergeCell ref="C12:E12"/>
    <mergeCell ref="H12:I12"/>
    <mergeCell ref="C13:E13"/>
    <mergeCell ref="H13:I13"/>
    <mergeCell ref="C14:E14"/>
    <mergeCell ref="H14:I14"/>
    <mergeCell ref="C15:E15"/>
    <mergeCell ref="H15:I15"/>
    <mergeCell ref="C16:E16"/>
    <mergeCell ref="H16:I16"/>
    <mergeCell ref="C17:E17"/>
    <mergeCell ref="H17:I17"/>
    <mergeCell ref="B25:F25"/>
    <mergeCell ref="H25:I25"/>
    <mergeCell ref="C18:E18"/>
    <mergeCell ref="H18:I18"/>
    <mergeCell ref="C19:E19"/>
    <mergeCell ref="H19:I19"/>
    <mergeCell ref="B20:I20"/>
    <mergeCell ref="B21:I21"/>
    <mergeCell ref="B22:F22"/>
    <mergeCell ref="H22:I22"/>
    <mergeCell ref="B23:I23"/>
    <mergeCell ref="B24:F24"/>
    <mergeCell ref="H24:I24"/>
    <mergeCell ref="B26:F26"/>
    <mergeCell ref="H26:I26"/>
    <mergeCell ref="B27:I27"/>
    <mergeCell ref="B28:I30"/>
    <mergeCell ref="C31:E31"/>
    <mergeCell ref="C32:E32"/>
    <mergeCell ref="B33:I33"/>
    <mergeCell ref="B34:B36"/>
    <mergeCell ref="C34:F34"/>
    <mergeCell ref="H34:I34"/>
    <mergeCell ref="C35:F35"/>
    <mergeCell ref="C36:H36"/>
    <mergeCell ref="B37:I37"/>
    <mergeCell ref="B38:B40"/>
    <mergeCell ref="C38:F38"/>
    <mergeCell ref="H38:I38"/>
    <mergeCell ref="C39:F39"/>
    <mergeCell ref="C40:H40"/>
    <mergeCell ref="B41:I41"/>
    <mergeCell ref="B42:B44"/>
    <mergeCell ref="C42:F42"/>
    <mergeCell ref="H42:I42"/>
    <mergeCell ref="C43:F43"/>
    <mergeCell ref="C44:H44"/>
    <mergeCell ref="B46:B48"/>
    <mergeCell ref="C46:F46"/>
    <mergeCell ref="H46:I46"/>
    <mergeCell ref="C47:F47"/>
    <mergeCell ref="C48:H48"/>
    <mergeCell ref="B53:I53"/>
    <mergeCell ref="C2:F2"/>
    <mergeCell ref="H2:I2"/>
    <mergeCell ref="C3:F3"/>
    <mergeCell ref="H3:I3"/>
    <mergeCell ref="B4:I4"/>
    <mergeCell ref="B5:I5"/>
    <mergeCell ref="F32:H32"/>
    <mergeCell ref="F31:H31"/>
    <mergeCell ref="B49:I49"/>
    <mergeCell ref="B50:B52"/>
    <mergeCell ref="C50:F50"/>
    <mergeCell ref="H50:I50"/>
    <mergeCell ref="C51:F51"/>
    <mergeCell ref="C52:H52"/>
    <mergeCell ref="B45:I45"/>
  </mergeCells>
  <pageMargins left="0.7" right="0.7" top="0.75" bottom="0.75" header="0.3" footer="0.3"/>
  <pageSetup scale="95" orientation="portrait"/>
  <headerFooter>
    <oddFooter>&amp;C&amp;F, &amp;A, Page &amp;P of &amp;N, &amp;D, &amp;T</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workbookViewId="0">
      <selection activeCell="B2" sqref="B2"/>
    </sheetView>
  </sheetViews>
  <sheetFormatPr defaultColWidth="8.85546875" defaultRowHeight="12.75" x14ac:dyDescent="0.2"/>
  <cols>
    <col min="1" max="1" width="2.85546875" customWidth="1"/>
    <col min="2" max="2" width="14" customWidth="1"/>
    <col min="3" max="7" width="11.42578125" customWidth="1"/>
    <col min="8" max="8" width="14.140625" customWidth="1"/>
    <col min="10" max="10" width="2.85546875" customWidth="1"/>
  </cols>
  <sheetData>
    <row r="1" spans="1:46" s="16" customFormat="1" ht="12" customHeight="1" x14ac:dyDescent="0.2">
      <c r="A1" s="15"/>
      <c r="B1" s="15"/>
      <c r="C1" s="15"/>
      <c r="D1" s="15"/>
      <c r="E1" s="15"/>
      <c r="F1" s="15"/>
      <c r="G1" s="15"/>
      <c r="H1" s="15"/>
      <c r="I1" s="15"/>
      <c r="J1" s="1"/>
      <c r="K1"/>
      <c r="L1"/>
      <c r="M1"/>
      <c r="N1"/>
      <c r="O1"/>
      <c r="P1"/>
      <c r="Q1"/>
      <c r="R1"/>
      <c r="S1"/>
      <c r="T1"/>
      <c r="U1"/>
      <c r="V1"/>
      <c r="W1"/>
      <c r="X1"/>
      <c r="Y1"/>
      <c r="Z1"/>
      <c r="AA1"/>
      <c r="AB1"/>
      <c r="AC1"/>
    </row>
    <row r="2" spans="1:46" s="16" customFormat="1" ht="18" customHeight="1" thickBot="1" x14ac:dyDescent="0.25">
      <c r="A2" s="15"/>
      <c r="B2" s="17" t="s">
        <v>17</v>
      </c>
      <c r="C2" s="93" t="s">
        <v>18</v>
      </c>
      <c r="D2" s="93"/>
      <c r="E2" s="93"/>
      <c r="F2" s="93"/>
      <c r="G2" s="17" t="s">
        <v>20</v>
      </c>
      <c r="H2" s="61"/>
      <c r="I2" s="61"/>
      <c r="J2" s="1"/>
      <c r="K2"/>
      <c r="L2"/>
      <c r="M2"/>
      <c r="N2"/>
      <c r="O2"/>
      <c r="P2"/>
      <c r="Q2"/>
      <c r="R2"/>
      <c r="S2"/>
      <c r="T2"/>
      <c r="U2"/>
      <c r="V2"/>
      <c r="W2"/>
      <c r="X2"/>
      <c r="Y2"/>
      <c r="Z2"/>
      <c r="AA2"/>
      <c r="AB2"/>
      <c r="AC2"/>
    </row>
    <row r="3" spans="1:46" s="16" customFormat="1" ht="16.5" thickBot="1" x14ac:dyDescent="0.25">
      <c r="A3" s="15"/>
      <c r="B3" s="17" t="s">
        <v>73</v>
      </c>
      <c r="C3" s="62"/>
      <c r="D3" s="62"/>
      <c r="E3" s="62"/>
      <c r="F3" s="62"/>
      <c r="G3" s="17" t="s">
        <v>19</v>
      </c>
      <c r="H3" s="62"/>
      <c r="I3" s="62"/>
      <c r="J3" s="1"/>
      <c r="K3"/>
      <c r="L3"/>
      <c r="M3"/>
      <c r="N3"/>
      <c r="O3"/>
      <c r="P3"/>
      <c r="Q3"/>
      <c r="R3"/>
      <c r="S3"/>
      <c r="T3"/>
      <c r="U3"/>
      <c r="V3"/>
      <c r="W3"/>
      <c r="X3"/>
      <c r="Y3"/>
      <c r="Z3"/>
      <c r="AA3"/>
      <c r="AB3"/>
      <c r="AC3"/>
    </row>
    <row r="4" spans="1:46" s="16" customFormat="1" ht="15.75" x14ac:dyDescent="0.2">
      <c r="A4" s="15"/>
      <c r="B4" s="63" t="s">
        <v>107</v>
      </c>
      <c r="C4" s="63"/>
      <c r="D4" s="63"/>
      <c r="E4" s="63"/>
      <c r="F4" s="63"/>
      <c r="G4" s="63"/>
      <c r="H4" s="63"/>
      <c r="I4" s="63"/>
      <c r="J4" s="1"/>
      <c r="K4"/>
      <c r="L4"/>
      <c r="M4"/>
      <c r="N4"/>
      <c r="O4"/>
      <c r="P4"/>
      <c r="Q4"/>
      <c r="R4"/>
      <c r="S4"/>
      <c r="T4"/>
      <c r="U4"/>
      <c r="V4"/>
      <c r="W4"/>
      <c r="X4"/>
      <c r="Y4"/>
      <c r="Z4"/>
      <c r="AA4"/>
      <c r="AB4"/>
      <c r="AC4"/>
    </row>
    <row r="5" spans="1:46" s="16" customFormat="1" ht="17.25" customHeight="1" x14ac:dyDescent="0.2">
      <c r="A5" s="15"/>
      <c r="B5" s="64"/>
      <c r="C5" s="64"/>
      <c r="D5" s="64"/>
      <c r="E5" s="64"/>
      <c r="F5" s="64"/>
      <c r="G5" s="64"/>
      <c r="H5" s="64"/>
      <c r="I5" s="64"/>
      <c r="J5" s="1"/>
      <c r="K5"/>
      <c r="L5"/>
      <c r="M5"/>
      <c r="N5"/>
      <c r="O5"/>
      <c r="P5"/>
      <c r="Q5"/>
      <c r="R5"/>
      <c r="S5"/>
      <c r="T5"/>
      <c r="U5"/>
      <c r="V5"/>
      <c r="W5"/>
      <c r="X5"/>
      <c r="Y5"/>
      <c r="Z5"/>
      <c r="AA5"/>
      <c r="AB5"/>
      <c r="AC5"/>
    </row>
    <row r="6" spans="1:46" x14ac:dyDescent="0.2">
      <c r="A6" s="1"/>
      <c r="B6" s="83"/>
      <c r="C6" s="83"/>
      <c r="D6" s="83"/>
      <c r="E6" s="83"/>
      <c r="F6" s="83"/>
      <c r="G6" s="83"/>
      <c r="H6" s="83"/>
      <c r="I6" s="83"/>
      <c r="J6" s="1"/>
    </row>
    <row r="7" spans="1:46" s="5" customFormat="1" ht="12.75" customHeight="1" x14ac:dyDescent="0.2">
      <c r="A7" s="1"/>
      <c r="B7" s="95" t="s">
        <v>108</v>
      </c>
      <c r="C7" s="91"/>
      <c r="D7" s="91"/>
      <c r="E7" s="91"/>
      <c r="F7" s="91"/>
      <c r="G7" s="91"/>
      <c r="H7" s="91"/>
      <c r="I7" s="91"/>
      <c r="J7" s="1"/>
      <c r="K7"/>
      <c r="L7"/>
      <c r="M7"/>
      <c r="N7"/>
      <c r="O7"/>
      <c r="P7"/>
      <c r="Q7"/>
      <c r="R7"/>
      <c r="S7"/>
      <c r="T7"/>
      <c r="U7"/>
      <c r="V7"/>
      <c r="W7"/>
      <c r="X7"/>
      <c r="Y7"/>
      <c r="Z7"/>
      <c r="AA7"/>
      <c r="AB7"/>
      <c r="AC7"/>
      <c r="AD7"/>
      <c r="AE7"/>
      <c r="AF7"/>
      <c r="AG7"/>
      <c r="AH7"/>
      <c r="AI7"/>
      <c r="AJ7"/>
      <c r="AK7"/>
      <c r="AL7"/>
      <c r="AM7"/>
      <c r="AN7"/>
      <c r="AO7"/>
      <c r="AP7"/>
      <c r="AQ7"/>
      <c r="AR7"/>
      <c r="AS7"/>
      <c r="AT7"/>
    </row>
    <row r="8" spans="1:46" s="5" customFormat="1" x14ac:dyDescent="0.2">
      <c r="A8" s="1"/>
      <c r="B8" s="91"/>
      <c r="C8" s="91"/>
      <c r="D8" s="91"/>
      <c r="E8" s="91"/>
      <c r="F8" s="91"/>
      <c r="G8" s="91"/>
      <c r="H8" s="91"/>
      <c r="I8" s="91"/>
      <c r="J8" s="1"/>
      <c r="K8"/>
      <c r="L8"/>
      <c r="M8"/>
      <c r="N8"/>
      <c r="O8"/>
      <c r="P8"/>
      <c r="Q8"/>
      <c r="R8"/>
      <c r="S8"/>
      <c r="T8"/>
      <c r="U8"/>
      <c r="V8"/>
      <c r="W8"/>
      <c r="X8"/>
      <c r="Y8"/>
      <c r="Z8"/>
      <c r="AA8"/>
      <c r="AB8"/>
      <c r="AC8"/>
      <c r="AD8"/>
      <c r="AE8"/>
      <c r="AF8"/>
      <c r="AG8"/>
      <c r="AH8"/>
      <c r="AI8"/>
      <c r="AJ8"/>
      <c r="AK8"/>
      <c r="AL8"/>
      <c r="AM8"/>
      <c r="AN8"/>
      <c r="AO8"/>
      <c r="AP8"/>
      <c r="AQ8"/>
      <c r="AR8"/>
      <c r="AS8"/>
      <c r="AT8"/>
    </row>
    <row r="9" spans="1:46" s="5" customFormat="1" ht="13.5" thickBot="1" x14ac:dyDescent="0.25">
      <c r="A9" s="1"/>
      <c r="C9" s="92"/>
      <c r="D9" s="92"/>
      <c r="E9" s="92"/>
      <c r="F9" s="7" t="s">
        <v>21</v>
      </c>
      <c r="G9" s="7" t="s">
        <v>22</v>
      </c>
      <c r="H9" s="89"/>
      <c r="I9" s="89"/>
      <c r="J9" s="1"/>
      <c r="K9"/>
      <c r="L9"/>
      <c r="M9"/>
      <c r="N9"/>
      <c r="O9"/>
      <c r="P9"/>
      <c r="Q9"/>
      <c r="R9"/>
      <c r="S9"/>
      <c r="T9"/>
      <c r="U9"/>
      <c r="V9"/>
      <c r="W9"/>
      <c r="X9"/>
      <c r="Y9"/>
      <c r="Z9"/>
      <c r="AA9"/>
      <c r="AB9"/>
      <c r="AC9"/>
      <c r="AD9"/>
      <c r="AE9"/>
      <c r="AF9"/>
      <c r="AG9"/>
      <c r="AH9"/>
      <c r="AI9"/>
      <c r="AJ9"/>
      <c r="AK9"/>
      <c r="AL9"/>
      <c r="AM9"/>
      <c r="AN9"/>
      <c r="AO9"/>
      <c r="AP9"/>
      <c r="AQ9"/>
      <c r="AR9"/>
      <c r="AS9"/>
      <c r="AT9"/>
    </row>
    <row r="10" spans="1:46" s="5" customFormat="1" x14ac:dyDescent="0.2">
      <c r="A10" s="1"/>
      <c r="C10" s="85" t="s">
        <v>24</v>
      </c>
      <c r="D10" s="85"/>
      <c r="E10" s="85"/>
      <c r="F10" s="8">
        <v>3600</v>
      </c>
      <c r="G10" s="8"/>
      <c r="H10" s="89"/>
      <c r="I10" s="89"/>
      <c r="J10" s="1"/>
      <c r="K10"/>
      <c r="L10"/>
      <c r="M10"/>
      <c r="N10"/>
      <c r="O10"/>
      <c r="P10"/>
      <c r="Q10"/>
      <c r="R10"/>
      <c r="S10"/>
      <c r="T10"/>
      <c r="U10"/>
      <c r="V10"/>
      <c r="W10"/>
      <c r="X10"/>
      <c r="Y10"/>
      <c r="Z10"/>
      <c r="AA10"/>
      <c r="AB10"/>
      <c r="AC10"/>
      <c r="AD10"/>
      <c r="AE10"/>
      <c r="AF10"/>
      <c r="AG10"/>
      <c r="AH10"/>
      <c r="AI10"/>
      <c r="AJ10"/>
      <c r="AK10"/>
      <c r="AL10"/>
      <c r="AM10"/>
      <c r="AN10"/>
      <c r="AO10"/>
      <c r="AP10"/>
      <c r="AQ10"/>
      <c r="AR10"/>
      <c r="AS10"/>
      <c r="AT10"/>
    </row>
    <row r="11" spans="1:46" s="5" customFormat="1" x14ac:dyDescent="0.2">
      <c r="A11" s="1"/>
      <c r="C11" s="85" t="s">
        <v>50</v>
      </c>
      <c r="D11" s="85"/>
      <c r="E11" s="85"/>
      <c r="F11" s="6">
        <v>2800</v>
      </c>
      <c r="G11" s="9"/>
      <c r="H11" s="89"/>
      <c r="I11" s="89"/>
      <c r="J11" s="1"/>
      <c r="K11"/>
      <c r="L11"/>
      <c r="M11"/>
      <c r="N11"/>
      <c r="O11"/>
      <c r="P11"/>
      <c r="Q11"/>
      <c r="R11"/>
      <c r="S11"/>
      <c r="T11"/>
      <c r="U11"/>
      <c r="V11"/>
      <c r="W11"/>
      <c r="X11"/>
      <c r="Y11"/>
      <c r="Z11"/>
      <c r="AA11"/>
      <c r="AB11"/>
      <c r="AC11"/>
      <c r="AD11"/>
      <c r="AE11"/>
      <c r="AF11"/>
      <c r="AG11"/>
      <c r="AH11"/>
      <c r="AI11"/>
      <c r="AJ11"/>
      <c r="AK11"/>
      <c r="AL11"/>
      <c r="AM11"/>
      <c r="AN11"/>
      <c r="AO11"/>
      <c r="AP11"/>
      <c r="AQ11"/>
      <c r="AR11"/>
      <c r="AS11"/>
      <c r="AT11"/>
    </row>
    <row r="12" spans="1:46" s="5" customFormat="1" x14ac:dyDescent="0.2">
      <c r="A12" s="1"/>
      <c r="C12" s="85" t="s">
        <v>51</v>
      </c>
      <c r="D12" s="85"/>
      <c r="E12" s="85"/>
      <c r="F12" s="6">
        <v>25000</v>
      </c>
      <c r="G12" s="9"/>
      <c r="H12" s="89"/>
      <c r="I12" s="89"/>
      <c r="J12" s="1"/>
      <c r="K12"/>
      <c r="L12"/>
      <c r="M12"/>
      <c r="N12"/>
      <c r="O12"/>
      <c r="P12"/>
      <c r="Q12"/>
      <c r="R12"/>
      <c r="S12"/>
      <c r="T12"/>
      <c r="U12"/>
      <c r="V12"/>
      <c r="W12"/>
      <c r="X12"/>
      <c r="Y12"/>
      <c r="Z12"/>
      <c r="AA12"/>
      <c r="AB12"/>
      <c r="AC12"/>
      <c r="AD12"/>
      <c r="AE12"/>
      <c r="AF12"/>
      <c r="AG12"/>
      <c r="AH12"/>
      <c r="AI12"/>
      <c r="AJ12"/>
      <c r="AK12"/>
      <c r="AL12"/>
      <c r="AM12"/>
      <c r="AN12"/>
      <c r="AO12"/>
      <c r="AP12"/>
      <c r="AQ12"/>
      <c r="AR12"/>
      <c r="AS12"/>
      <c r="AT12"/>
    </row>
    <row r="13" spans="1:46" x14ac:dyDescent="0.2">
      <c r="A13" s="1"/>
      <c r="C13" s="85" t="s">
        <v>54</v>
      </c>
      <c r="D13" s="85"/>
      <c r="E13" s="85"/>
      <c r="F13" s="10"/>
      <c r="G13" s="11">
        <v>8400</v>
      </c>
      <c r="H13" s="59"/>
      <c r="I13" s="59"/>
      <c r="J13" s="1"/>
    </row>
    <row r="14" spans="1:46" x14ac:dyDescent="0.2">
      <c r="A14" s="1"/>
      <c r="C14" s="85" t="s">
        <v>25</v>
      </c>
      <c r="D14" s="85"/>
      <c r="E14" s="85"/>
      <c r="F14" s="10"/>
      <c r="G14" s="10">
        <v>20000</v>
      </c>
      <c r="H14" s="59"/>
      <c r="I14" s="59"/>
      <c r="J14" s="1"/>
    </row>
    <row r="15" spans="1:46" x14ac:dyDescent="0.2">
      <c r="A15" s="1"/>
      <c r="C15" s="85" t="s">
        <v>55</v>
      </c>
      <c r="D15" s="85"/>
      <c r="E15" s="85"/>
      <c r="F15" s="10"/>
      <c r="G15" s="10">
        <v>9300</v>
      </c>
      <c r="H15" s="59"/>
      <c r="I15" s="59"/>
      <c r="J15" s="1"/>
    </row>
    <row r="16" spans="1:46" x14ac:dyDescent="0.2">
      <c r="A16" s="1"/>
      <c r="C16" s="85" t="s">
        <v>56</v>
      </c>
      <c r="D16" s="85"/>
      <c r="E16" s="85"/>
      <c r="F16" s="10"/>
      <c r="G16" s="10">
        <v>60000</v>
      </c>
      <c r="H16" s="59"/>
      <c r="I16" s="59"/>
      <c r="J16" s="1"/>
    </row>
    <row r="17" spans="1:10" x14ac:dyDescent="0.2">
      <c r="A17" s="1"/>
      <c r="C17" s="85" t="s">
        <v>26</v>
      </c>
      <c r="D17" s="85"/>
      <c r="E17" s="85"/>
      <c r="F17" s="10">
        <v>0</v>
      </c>
      <c r="G17" s="10"/>
      <c r="H17" s="59"/>
      <c r="I17" s="59"/>
      <c r="J17" s="1"/>
    </row>
    <row r="18" spans="1:10" ht="13.5" thickBot="1" x14ac:dyDescent="0.25">
      <c r="A18" s="1"/>
      <c r="C18" s="85" t="s">
        <v>85</v>
      </c>
      <c r="D18" s="85"/>
      <c r="E18" s="85"/>
      <c r="F18" s="23">
        <v>14000</v>
      </c>
      <c r="G18" s="12"/>
      <c r="H18" s="59"/>
      <c r="I18" s="59"/>
      <c r="J18" s="1"/>
    </row>
    <row r="19" spans="1:10" ht="14.25" thickTop="1" thickBot="1" x14ac:dyDescent="0.25">
      <c r="A19" s="1"/>
      <c r="C19" s="86"/>
      <c r="D19" s="86"/>
      <c r="E19" s="86"/>
      <c r="F19" s="13"/>
      <c r="G19" s="13"/>
      <c r="H19" s="59"/>
      <c r="I19" s="59"/>
      <c r="J19" s="1"/>
    </row>
    <row r="20" spans="1:10" ht="13.5" thickTop="1" x14ac:dyDescent="0.2">
      <c r="A20" s="1"/>
      <c r="B20" s="59"/>
      <c r="C20" s="59"/>
      <c r="D20" s="59"/>
      <c r="E20" s="59"/>
      <c r="F20" s="59"/>
      <c r="G20" s="59"/>
      <c r="H20" s="59"/>
      <c r="I20" s="59"/>
      <c r="J20" s="1"/>
    </row>
    <row r="21" spans="1:10" ht="12.75" customHeight="1" x14ac:dyDescent="0.2">
      <c r="A21" s="1"/>
      <c r="B21" s="83" t="s">
        <v>57</v>
      </c>
      <c r="C21" s="83"/>
      <c r="D21" s="83"/>
      <c r="E21" s="83"/>
      <c r="F21" s="83"/>
      <c r="G21" s="83"/>
      <c r="H21" s="83"/>
      <c r="I21" s="83"/>
      <c r="J21" s="1"/>
    </row>
    <row r="22" spans="1:10" x14ac:dyDescent="0.2">
      <c r="A22" s="1"/>
      <c r="B22" s="79" t="s">
        <v>58</v>
      </c>
      <c r="C22" s="52"/>
      <c r="D22" s="52"/>
      <c r="E22" s="52"/>
      <c r="F22" s="80"/>
      <c r="G22" s="9">
        <v>250</v>
      </c>
      <c r="H22" s="87"/>
      <c r="I22" s="59"/>
      <c r="J22" s="1"/>
    </row>
    <row r="23" spans="1:10" ht="12.75" customHeight="1" x14ac:dyDescent="0.2">
      <c r="A23" s="1"/>
      <c r="B23" s="88" t="s">
        <v>59</v>
      </c>
      <c r="C23" s="88"/>
      <c r="D23" s="88"/>
      <c r="E23" s="88"/>
      <c r="F23" s="88"/>
      <c r="G23" s="88"/>
      <c r="H23" s="88"/>
      <c r="I23" s="88"/>
      <c r="J23" s="1"/>
    </row>
    <row r="24" spans="1:10" x14ac:dyDescent="0.2">
      <c r="A24" s="1"/>
      <c r="B24" s="79" t="s">
        <v>60</v>
      </c>
      <c r="C24" s="52"/>
      <c r="D24" s="52"/>
      <c r="E24" s="52"/>
      <c r="F24" s="80"/>
      <c r="G24" s="14">
        <v>500</v>
      </c>
      <c r="H24" s="81"/>
      <c r="I24" s="82"/>
      <c r="J24" s="1"/>
    </row>
    <row r="25" spans="1:10" x14ac:dyDescent="0.2">
      <c r="A25" s="1"/>
      <c r="B25" s="79" t="s">
        <v>61</v>
      </c>
      <c r="C25" s="52"/>
      <c r="D25" s="52"/>
      <c r="E25" s="52"/>
      <c r="F25" s="80"/>
      <c r="G25" s="9">
        <v>850</v>
      </c>
      <c r="H25" s="81"/>
      <c r="I25" s="82"/>
      <c r="J25" s="1"/>
    </row>
    <row r="26" spans="1:10" x14ac:dyDescent="0.2">
      <c r="A26" s="1"/>
      <c r="B26" s="79" t="s">
        <v>62</v>
      </c>
      <c r="C26" s="52"/>
      <c r="D26" s="52"/>
      <c r="E26" s="52"/>
      <c r="F26" s="80"/>
      <c r="G26" s="8">
        <v>300</v>
      </c>
      <c r="H26" s="81"/>
      <c r="I26" s="82"/>
      <c r="J26" s="1"/>
    </row>
    <row r="27" spans="1:10" x14ac:dyDescent="0.2">
      <c r="A27" s="1"/>
      <c r="B27" s="83"/>
      <c r="C27" s="83"/>
      <c r="D27" s="83"/>
      <c r="E27" s="83"/>
      <c r="F27" s="83"/>
      <c r="G27" s="83"/>
      <c r="H27" s="83"/>
      <c r="I27" s="83"/>
      <c r="J27" s="1"/>
    </row>
    <row r="28" spans="1:10" ht="12.75" customHeight="1" x14ac:dyDescent="0.2">
      <c r="A28" s="1"/>
      <c r="B28" s="84" t="s">
        <v>63</v>
      </c>
      <c r="C28" s="84"/>
      <c r="D28" s="84"/>
      <c r="E28" s="84"/>
      <c r="F28" s="84"/>
      <c r="G28" s="84"/>
      <c r="H28" s="84"/>
      <c r="I28" s="84"/>
      <c r="J28" s="1"/>
    </row>
    <row r="29" spans="1:10" x14ac:dyDescent="0.2">
      <c r="A29" s="1"/>
      <c r="B29" s="84"/>
      <c r="C29" s="84"/>
      <c r="D29" s="84"/>
      <c r="E29" s="84"/>
      <c r="F29" s="84"/>
      <c r="G29" s="84"/>
      <c r="H29" s="84"/>
      <c r="I29" s="84"/>
      <c r="J29" s="1"/>
    </row>
    <row r="30" spans="1:10" x14ac:dyDescent="0.2">
      <c r="A30" s="1"/>
      <c r="B30" s="84"/>
      <c r="C30" s="84"/>
      <c r="D30" s="84"/>
      <c r="E30" s="84"/>
      <c r="F30" s="84"/>
      <c r="G30" s="84"/>
      <c r="H30" s="84"/>
      <c r="I30" s="84"/>
      <c r="J30" s="1"/>
    </row>
    <row r="31" spans="1:10" ht="12.75" customHeight="1" x14ac:dyDescent="0.2">
      <c r="A31" s="1"/>
      <c r="C31" s="78" t="s">
        <v>28</v>
      </c>
      <c r="D31" s="78"/>
      <c r="E31" s="78"/>
      <c r="F31" s="65" t="s">
        <v>30</v>
      </c>
      <c r="G31" s="66"/>
      <c r="H31" s="66"/>
      <c r="I31" s="24"/>
      <c r="J31" s="1"/>
    </row>
    <row r="32" spans="1:10" ht="12.75" customHeight="1" x14ac:dyDescent="0.2">
      <c r="A32" s="1"/>
      <c r="C32" s="78" t="s">
        <v>29</v>
      </c>
      <c r="D32" s="78"/>
      <c r="E32" s="78"/>
      <c r="F32" s="65" t="s">
        <v>53</v>
      </c>
      <c r="G32" s="66"/>
      <c r="H32" s="66"/>
      <c r="I32" s="24"/>
      <c r="J32" s="1"/>
    </row>
    <row r="33" spans="1:10" x14ac:dyDescent="0.2">
      <c r="A33" s="1"/>
      <c r="B33" s="59"/>
      <c r="C33" s="59"/>
      <c r="D33" s="59"/>
      <c r="E33" s="59"/>
      <c r="F33" s="59"/>
      <c r="G33" s="59"/>
      <c r="H33" s="59"/>
      <c r="I33" s="59"/>
      <c r="J33" s="1"/>
    </row>
    <row r="34" spans="1:10" x14ac:dyDescent="0.2">
      <c r="A34" s="1"/>
      <c r="B34" s="67">
        <v>1</v>
      </c>
      <c r="C34" s="68" t="str">
        <f>CONCATENATE(C31," ($",FIXED(G22,0,0)," per month × 3 months)")</f>
        <v>Depreciation Expense ($250 per month × 3 months)</v>
      </c>
      <c r="D34" s="69"/>
      <c r="E34" s="69"/>
      <c r="F34" s="70"/>
      <c r="G34" s="51">
        <f>G22*3</f>
        <v>750</v>
      </c>
      <c r="H34" s="71"/>
      <c r="I34" s="72"/>
      <c r="J34" s="1"/>
    </row>
    <row r="35" spans="1:10" x14ac:dyDescent="0.2">
      <c r="A35" s="1"/>
      <c r="B35" s="67"/>
      <c r="C35" s="73" t="str">
        <f>C13</f>
        <v>Accumulated Depreciation - Equipment</v>
      </c>
      <c r="D35" s="74"/>
      <c r="E35" s="74"/>
      <c r="F35" s="75"/>
      <c r="G35" s="2"/>
      <c r="H35" s="51">
        <f>G34</f>
        <v>750</v>
      </c>
      <c r="J35" s="1"/>
    </row>
    <row r="36" spans="1:10" x14ac:dyDescent="0.2">
      <c r="A36" s="1"/>
      <c r="B36" s="67"/>
      <c r="C36" s="94" t="s">
        <v>87</v>
      </c>
      <c r="D36" s="76"/>
      <c r="E36" s="76"/>
      <c r="F36" s="76"/>
      <c r="G36" s="76"/>
      <c r="H36" s="77"/>
      <c r="J36" s="1"/>
    </row>
    <row r="37" spans="1:10" x14ac:dyDescent="0.2">
      <c r="A37" s="1"/>
      <c r="B37" s="59"/>
      <c r="C37" s="59"/>
      <c r="D37" s="59"/>
      <c r="E37" s="59"/>
      <c r="F37" s="59"/>
      <c r="G37" s="59"/>
      <c r="H37" s="59"/>
      <c r="I37" s="59"/>
      <c r="J37" s="1"/>
    </row>
    <row r="38" spans="1:10" x14ac:dyDescent="0.2">
      <c r="A38" s="1"/>
      <c r="B38" s="67">
        <v>2</v>
      </c>
      <c r="C38" s="68" t="str">
        <f>CONCATENATE(C15," ($",FIXED(G15,0,0)," / 3)")</f>
        <v>Unearned Rent Revenue ($9,300 / 3)</v>
      </c>
      <c r="D38" s="69"/>
      <c r="E38" s="69"/>
      <c r="F38" s="70"/>
      <c r="G38" s="51">
        <f>G15/3</f>
        <v>3100</v>
      </c>
      <c r="H38" s="71"/>
      <c r="I38" s="72"/>
      <c r="J38" s="1"/>
    </row>
    <row r="39" spans="1:10" x14ac:dyDescent="0.2">
      <c r="A39" s="1"/>
      <c r="B39" s="67"/>
      <c r="C39" s="73" t="str">
        <f>C16</f>
        <v>Rent Revenue</v>
      </c>
      <c r="D39" s="74"/>
      <c r="E39" s="74"/>
      <c r="F39" s="75"/>
      <c r="G39" s="2"/>
      <c r="H39" s="51">
        <f>G38</f>
        <v>3100</v>
      </c>
      <c r="J39" s="1"/>
    </row>
    <row r="40" spans="1:10" ht="12.75" customHeight="1" x14ac:dyDescent="0.2">
      <c r="A40" s="1"/>
      <c r="B40" s="67"/>
      <c r="C40" s="94" t="s">
        <v>86</v>
      </c>
      <c r="D40" s="76"/>
      <c r="E40" s="76"/>
      <c r="F40" s="76"/>
      <c r="G40" s="76"/>
      <c r="H40" s="77"/>
      <c r="J40" s="1"/>
    </row>
    <row r="41" spans="1:10" x14ac:dyDescent="0.2">
      <c r="A41" s="1"/>
      <c r="B41" s="59"/>
      <c r="C41" s="59"/>
      <c r="D41" s="59"/>
      <c r="E41" s="59"/>
      <c r="F41" s="59"/>
      <c r="G41" s="59"/>
      <c r="H41" s="59"/>
      <c r="I41" s="59"/>
      <c r="J41" s="1"/>
    </row>
    <row r="42" spans="1:10" x14ac:dyDescent="0.2">
      <c r="A42" s="1"/>
      <c r="B42" s="67">
        <v>3</v>
      </c>
      <c r="C42" s="68" t="str">
        <f>C17</f>
        <v>Interest Expense</v>
      </c>
      <c r="D42" s="69"/>
      <c r="E42" s="69"/>
      <c r="F42" s="70"/>
      <c r="G42" s="51">
        <f>G24</f>
        <v>500</v>
      </c>
      <c r="H42" s="71"/>
      <c r="I42" s="72"/>
      <c r="J42" s="1"/>
    </row>
    <row r="43" spans="1:10" x14ac:dyDescent="0.2">
      <c r="A43" s="1"/>
      <c r="B43" s="67"/>
      <c r="C43" s="73" t="str">
        <f>F31</f>
        <v>Interest Payable</v>
      </c>
      <c r="D43" s="74"/>
      <c r="E43" s="74"/>
      <c r="F43" s="75"/>
      <c r="G43" s="2"/>
      <c r="H43" s="51">
        <f>G42</f>
        <v>500</v>
      </c>
      <c r="J43" s="1"/>
    </row>
    <row r="44" spans="1:10" ht="12.75" customHeight="1" x14ac:dyDescent="0.2">
      <c r="A44" s="1"/>
      <c r="B44" s="67"/>
      <c r="C44" s="68" t="s">
        <v>64</v>
      </c>
      <c r="D44" s="76"/>
      <c r="E44" s="76"/>
      <c r="F44" s="76"/>
      <c r="G44" s="76"/>
      <c r="H44" s="77"/>
      <c r="J44" s="1"/>
    </row>
    <row r="45" spans="1:10" x14ac:dyDescent="0.2">
      <c r="A45" s="1"/>
      <c r="B45" s="59"/>
      <c r="C45" s="59"/>
      <c r="D45" s="59"/>
      <c r="E45" s="59"/>
      <c r="F45" s="59"/>
      <c r="G45" s="59"/>
      <c r="H45" s="59"/>
      <c r="I45" s="59"/>
      <c r="J45" s="1"/>
    </row>
    <row r="46" spans="1:10" x14ac:dyDescent="0.2">
      <c r="A46" s="1"/>
      <c r="B46" s="67">
        <v>4</v>
      </c>
      <c r="C46" s="68" t="str">
        <f>CONCATENATE(F32," ($",FIXED(F11,0,0)," - $",FIXED(G25,0,0),")")</f>
        <v>Supplies Expense ($2,800 - $850)</v>
      </c>
      <c r="D46" s="69"/>
      <c r="E46" s="69"/>
      <c r="F46" s="70"/>
      <c r="G46" s="51">
        <f>F11-G25</f>
        <v>1950</v>
      </c>
      <c r="H46" s="71"/>
      <c r="I46" s="72"/>
      <c r="J46" s="1"/>
    </row>
    <row r="47" spans="1:10" x14ac:dyDescent="0.2">
      <c r="A47" s="1"/>
      <c r="B47" s="67"/>
      <c r="C47" s="73" t="str">
        <f>C11</f>
        <v>Supplies</v>
      </c>
      <c r="D47" s="74"/>
      <c r="E47" s="74"/>
      <c r="F47" s="75"/>
      <c r="G47" s="2"/>
      <c r="H47" s="51">
        <f>G46</f>
        <v>1950</v>
      </c>
      <c r="J47" s="1"/>
    </row>
    <row r="48" spans="1:10" ht="12.75" customHeight="1" x14ac:dyDescent="0.2">
      <c r="A48" s="1"/>
      <c r="B48" s="67"/>
      <c r="C48" s="68" t="s">
        <v>65</v>
      </c>
      <c r="D48" s="76"/>
      <c r="E48" s="76"/>
      <c r="F48" s="76"/>
      <c r="G48" s="76"/>
      <c r="H48" s="77"/>
      <c r="J48" s="1"/>
    </row>
    <row r="49" spans="1:10" x14ac:dyDescent="0.2">
      <c r="A49" s="1"/>
      <c r="B49" s="59"/>
      <c r="C49" s="59"/>
      <c r="D49" s="59"/>
      <c r="E49" s="59"/>
      <c r="F49" s="59"/>
      <c r="G49" s="59"/>
      <c r="H49" s="59"/>
      <c r="I49" s="59"/>
      <c r="J49" s="1"/>
    </row>
    <row r="50" spans="1:10" x14ac:dyDescent="0.2">
      <c r="A50" s="1"/>
      <c r="B50" s="67">
        <v>5</v>
      </c>
      <c r="C50" s="68" t="str">
        <f>CONCATENATE(C32," ($",FIXED(G26,0,0)," per month × 3 months)")</f>
        <v>Insurance Expense ($300 per month × 3 months)</v>
      </c>
      <c r="D50" s="69"/>
      <c r="E50" s="69"/>
      <c r="F50" s="70"/>
      <c r="G50" s="51">
        <f>G26*3</f>
        <v>900</v>
      </c>
      <c r="H50" s="71"/>
      <c r="I50" s="72"/>
      <c r="J50" s="1"/>
    </row>
    <row r="51" spans="1:10" x14ac:dyDescent="0.2">
      <c r="A51" s="1"/>
      <c r="B51" s="67"/>
      <c r="C51" s="73" t="str">
        <f>C10</f>
        <v>Prepaid Insurance</v>
      </c>
      <c r="D51" s="74"/>
      <c r="E51" s="74"/>
      <c r="F51" s="75"/>
      <c r="G51" s="2"/>
      <c r="H51" s="51">
        <f>G50</f>
        <v>900</v>
      </c>
      <c r="J51" s="1"/>
    </row>
    <row r="52" spans="1:10" ht="12.75" customHeight="1" x14ac:dyDescent="0.2">
      <c r="A52" s="1"/>
      <c r="B52" s="67"/>
      <c r="C52" s="68" t="s">
        <v>66</v>
      </c>
      <c r="D52" s="76"/>
      <c r="E52" s="76"/>
      <c r="F52" s="76"/>
      <c r="G52" s="76"/>
      <c r="H52" s="77"/>
      <c r="J52" s="1"/>
    </row>
    <row r="53" spans="1:10" x14ac:dyDescent="0.2">
      <c r="A53" s="1"/>
      <c r="B53" s="59"/>
      <c r="C53" s="59"/>
      <c r="D53" s="59"/>
      <c r="E53" s="59"/>
      <c r="F53" s="59"/>
      <c r="G53" s="59"/>
      <c r="H53" s="59"/>
      <c r="I53" s="59"/>
      <c r="J53" s="1"/>
    </row>
    <row r="54" spans="1:10" x14ac:dyDescent="0.2">
      <c r="A54" s="1"/>
      <c r="B54" s="1"/>
      <c r="C54" s="1"/>
      <c r="D54" s="1"/>
      <c r="E54" s="1"/>
      <c r="F54" s="1"/>
      <c r="G54" s="1"/>
      <c r="H54" s="1"/>
      <c r="I54" s="1"/>
      <c r="J54" s="1"/>
    </row>
  </sheetData>
  <mergeCells count="78">
    <mergeCell ref="B6:I6"/>
    <mergeCell ref="B7:I8"/>
    <mergeCell ref="C9:E9"/>
    <mergeCell ref="H9:I9"/>
    <mergeCell ref="C10:E10"/>
    <mergeCell ref="H10:I10"/>
    <mergeCell ref="C11:E11"/>
    <mergeCell ref="H11:I11"/>
    <mergeCell ref="C12:E12"/>
    <mergeCell ref="H12:I12"/>
    <mergeCell ref="C13:E13"/>
    <mergeCell ref="H13:I13"/>
    <mergeCell ref="C14:E14"/>
    <mergeCell ref="H14:I14"/>
    <mergeCell ref="C15:E15"/>
    <mergeCell ref="H15:I15"/>
    <mergeCell ref="C16:E16"/>
    <mergeCell ref="H16:I16"/>
    <mergeCell ref="C17:E17"/>
    <mergeCell ref="H17:I17"/>
    <mergeCell ref="B25:F25"/>
    <mergeCell ref="H25:I25"/>
    <mergeCell ref="C18:E18"/>
    <mergeCell ref="H18:I18"/>
    <mergeCell ref="C19:E19"/>
    <mergeCell ref="H19:I19"/>
    <mergeCell ref="B20:I20"/>
    <mergeCell ref="B21:I21"/>
    <mergeCell ref="B22:F22"/>
    <mergeCell ref="H22:I22"/>
    <mergeCell ref="B23:I23"/>
    <mergeCell ref="B24:F24"/>
    <mergeCell ref="H24:I24"/>
    <mergeCell ref="B26:F26"/>
    <mergeCell ref="H26:I26"/>
    <mergeCell ref="B27:I27"/>
    <mergeCell ref="B28:I30"/>
    <mergeCell ref="C31:E31"/>
    <mergeCell ref="F31:H31"/>
    <mergeCell ref="C32:E32"/>
    <mergeCell ref="B33:I33"/>
    <mergeCell ref="B34:B36"/>
    <mergeCell ref="C34:F34"/>
    <mergeCell ref="H34:I34"/>
    <mergeCell ref="C35:F35"/>
    <mergeCell ref="C36:H36"/>
    <mergeCell ref="F32:H32"/>
    <mergeCell ref="B37:I37"/>
    <mergeCell ref="B38:B40"/>
    <mergeCell ref="C38:F38"/>
    <mergeCell ref="H38:I38"/>
    <mergeCell ref="C39:F39"/>
    <mergeCell ref="C40:H40"/>
    <mergeCell ref="B41:I41"/>
    <mergeCell ref="B42:B44"/>
    <mergeCell ref="C42:F42"/>
    <mergeCell ref="H42:I42"/>
    <mergeCell ref="C43:F43"/>
    <mergeCell ref="C44:H44"/>
    <mergeCell ref="B45:I45"/>
    <mergeCell ref="B46:B48"/>
    <mergeCell ref="C46:F46"/>
    <mergeCell ref="H46:I46"/>
    <mergeCell ref="C47:F47"/>
    <mergeCell ref="C48:H48"/>
    <mergeCell ref="B53:I53"/>
    <mergeCell ref="B49:I49"/>
    <mergeCell ref="B50:B52"/>
    <mergeCell ref="C50:F50"/>
    <mergeCell ref="H50:I50"/>
    <mergeCell ref="C51:F51"/>
    <mergeCell ref="C52:H52"/>
    <mergeCell ref="H3:I3"/>
    <mergeCell ref="H2:I2"/>
    <mergeCell ref="C2:F2"/>
    <mergeCell ref="C3:F3"/>
    <mergeCell ref="B5:I5"/>
    <mergeCell ref="B4:I4"/>
  </mergeCells>
  <pageMargins left="0.7" right="0.7" top="0.75" bottom="0.75" header="0.3" footer="0.3"/>
  <pageSetup scale="96" orientation="portrait"/>
  <headerFooter>
    <oddFooter>&amp;C&amp;F, &amp;A, Page &amp;P of &amp;N, &amp;D, &amp;T</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M40"/>
  <sheetViews>
    <sheetView topLeftCell="B1" workbookViewId="0">
      <selection activeCell="B2" sqref="B2"/>
    </sheetView>
  </sheetViews>
  <sheetFormatPr defaultColWidth="8.85546875" defaultRowHeight="12.75" x14ac:dyDescent="0.2"/>
  <cols>
    <col min="1" max="1" width="3.140625" style="16" customWidth="1"/>
    <col min="2" max="2" width="14" style="16" customWidth="1"/>
    <col min="3" max="7" width="11.42578125" style="16" customWidth="1"/>
    <col min="8" max="8" width="14.140625" style="16" customWidth="1"/>
    <col min="9" max="9" width="3.140625" style="16" customWidth="1"/>
    <col min="10" max="16384" width="8.85546875" style="16"/>
  </cols>
  <sheetData>
    <row r="1" spans="1:13" x14ac:dyDescent="0.2">
      <c r="A1" s="15"/>
      <c r="B1" s="15"/>
      <c r="C1" s="15"/>
      <c r="D1" s="15"/>
      <c r="E1" s="15"/>
      <c r="F1" s="15"/>
      <c r="G1" s="15"/>
      <c r="H1" s="15"/>
      <c r="I1" s="15"/>
    </row>
    <row r="2" spans="1:13" ht="18" customHeight="1" thickBot="1" x14ac:dyDescent="0.25">
      <c r="A2" s="15"/>
      <c r="B2" s="17" t="s">
        <v>17</v>
      </c>
      <c r="C2" s="60"/>
      <c r="D2" s="60"/>
      <c r="E2" s="60"/>
      <c r="F2" s="17" t="s">
        <v>20</v>
      </c>
      <c r="G2" s="61"/>
      <c r="H2" s="61"/>
      <c r="I2" s="15"/>
    </row>
    <row r="3" spans="1:13" ht="16.5" thickBot="1" x14ac:dyDescent="0.25">
      <c r="A3" s="15"/>
      <c r="B3" s="17" t="s">
        <v>73</v>
      </c>
      <c r="C3" s="62"/>
      <c r="D3" s="62"/>
      <c r="E3" s="62"/>
      <c r="F3" s="17" t="s">
        <v>19</v>
      </c>
      <c r="G3" s="62"/>
      <c r="H3" s="62"/>
      <c r="I3" s="15"/>
    </row>
    <row r="4" spans="1:13" ht="15.75" x14ac:dyDescent="0.2">
      <c r="A4" s="15"/>
      <c r="B4" s="63" t="s">
        <v>107</v>
      </c>
      <c r="C4" s="63"/>
      <c r="D4" s="63"/>
      <c r="E4" s="63"/>
      <c r="F4" s="63"/>
      <c r="G4" s="63"/>
      <c r="H4" s="63"/>
      <c r="I4" s="15"/>
      <c r="K4" s="17"/>
      <c r="L4" s="17"/>
      <c r="M4" s="17"/>
    </row>
    <row r="5" spans="1:13" ht="17.25" customHeight="1" x14ac:dyDescent="0.2">
      <c r="A5" s="15"/>
      <c r="B5" s="64"/>
      <c r="C5" s="64"/>
      <c r="D5" s="64"/>
      <c r="E5" s="64"/>
      <c r="F5" s="64"/>
      <c r="G5" s="64"/>
      <c r="H5" s="64"/>
      <c r="I5" s="15"/>
      <c r="K5" s="18"/>
      <c r="L5" s="18"/>
      <c r="M5" s="18"/>
    </row>
    <row r="6" spans="1:13" x14ac:dyDescent="0.2">
      <c r="A6" s="15"/>
      <c r="B6" s="96"/>
      <c r="C6" s="96"/>
      <c r="D6" s="96"/>
      <c r="E6" s="96"/>
      <c r="F6" s="96"/>
      <c r="G6" s="96"/>
      <c r="H6" s="96"/>
      <c r="I6" s="15"/>
    </row>
    <row r="7" spans="1:13" ht="12.75" customHeight="1" x14ac:dyDescent="0.2">
      <c r="A7" s="15"/>
      <c r="B7" s="97" t="s">
        <v>109</v>
      </c>
      <c r="C7" s="96"/>
      <c r="D7" s="96"/>
      <c r="E7" s="96"/>
      <c r="F7" s="96"/>
      <c r="G7" s="96"/>
      <c r="H7" s="96"/>
      <c r="I7" s="15"/>
    </row>
    <row r="8" spans="1:13" ht="12.75" customHeight="1" x14ac:dyDescent="0.2">
      <c r="A8" s="15"/>
      <c r="B8" s="97"/>
      <c r="C8" s="96"/>
      <c r="D8" s="96"/>
      <c r="E8" s="96"/>
      <c r="F8" s="96"/>
      <c r="G8" s="96"/>
      <c r="H8" s="96"/>
      <c r="I8" s="15"/>
    </row>
    <row r="9" spans="1:13" x14ac:dyDescent="0.2">
      <c r="A9" s="15"/>
      <c r="B9" s="96"/>
      <c r="C9" s="96"/>
      <c r="D9" s="96"/>
      <c r="E9" s="96"/>
      <c r="F9" s="96"/>
      <c r="G9" s="96"/>
      <c r="H9" s="96"/>
      <c r="I9" s="15"/>
    </row>
    <row r="10" spans="1:13" x14ac:dyDescent="0.2">
      <c r="A10" s="15"/>
      <c r="B10" s="96"/>
      <c r="C10" s="96"/>
      <c r="D10" s="96"/>
      <c r="E10" s="96"/>
      <c r="F10" s="96"/>
      <c r="G10" s="96"/>
      <c r="H10" s="96"/>
      <c r="I10" s="15"/>
    </row>
    <row r="11" spans="1:13" ht="12.75" customHeight="1" x14ac:dyDescent="0.2">
      <c r="A11" s="15"/>
      <c r="B11" s="97" t="s">
        <v>110</v>
      </c>
      <c r="C11" s="97"/>
      <c r="D11" s="97"/>
      <c r="E11" s="97"/>
      <c r="F11" s="97"/>
      <c r="G11" s="97"/>
      <c r="H11" s="97"/>
      <c r="I11" s="15"/>
    </row>
    <row r="12" spans="1:13" x14ac:dyDescent="0.2">
      <c r="A12" s="15"/>
      <c r="B12" s="25">
        <v>1900</v>
      </c>
      <c r="C12" s="112"/>
      <c r="D12" s="98"/>
      <c r="E12" s="98"/>
      <c r="F12" s="98"/>
      <c r="G12" s="98"/>
      <c r="H12" s="98"/>
      <c r="I12" s="15"/>
    </row>
    <row r="13" spans="1:13" ht="12.75" customHeight="1" x14ac:dyDescent="0.2">
      <c r="A13" s="15"/>
      <c r="B13" s="97" t="s">
        <v>90</v>
      </c>
      <c r="C13" s="97"/>
      <c r="D13" s="97"/>
      <c r="E13" s="97"/>
      <c r="F13" s="97"/>
      <c r="G13" s="97"/>
      <c r="H13" s="97"/>
      <c r="I13" s="15"/>
    </row>
    <row r="14" spans="1:13" ht="12.75" customHeight="1" x14ac:dyDescent="0.2">
      <c r="A14" s="15"/>
      <c r="B14" s="110" t="s">
        <v>67</v>
      </c>
      <c r="C14" s="110"/>
      <c r="D14" s="110"/>
      <c r="E14" s="25">
        <v>600</v>
      </c>
      <c r="F14" s="112"/>
      <c r="G14" s="98"/>
      <c r="H14" s="98"/>
      <c r="I14" s="15"/>
    </row>
    <row r="15" spans="1:13" ht="12.75" customHeight="1" x14ac:dyDescent="0.2">
      <c r="A15" s="15"/>
      <c r="B15" s="97" t="s">
        <v>114</v>
      </c>
      <c r="C15" s="97"/>
      <c r="D15" s="97"/>
      <c r="E15" s="25">
        <v>30000</v>
      </c>
      <c r="F15" s="113" t="s">
        <v>92</v>
      </c>
      <c r="G15" s="114"/>
      <c r="H15" s="26">
        <v>15</v>
      </c>
      <c r="I15" s="15"/>
    </row>
    <row r="16" spans="1:13" x14ac:dyDescent="0.2">
      <c r="A16" s="15"/>
      <c r="B16" s="116" t="s">
        <v>91</v>
      </c>
      <c r="C16" s="109"/>
      <c r="D16" s="117"/>
      <c r="E16" s="27">
        <v>0.08</v>
      </c>
      <c r="F16" s="112"/>
      <c r="G16" s="115"/>
      <c r="H16" s="115"/>
      <c r="I16" s="15"/>
    </row>
    <row r="17" spans="1:9" ht="12.75" customHeight="1" x14ac:dyDescent="0.2">
      <c r="A17" s="15"/>
      <c r="B17" s="97" t="s">
        <v>96</v>
      </c>
      <c r="C17" s="110"/>
      <c r="D17" s="110"/>
      <c r="E17" s="25">
        <v>117</v>
      </c>
      <c r="F17" s="113" t="s">
        <v>93</v>
      </c>
      <c r="G17" s="110"/>
      <c r="H17" s="110"/>
      <c r="I17" s="15"/>
    </row>
    <row r="18" spans="1:9" x14ac:dyDescent="0.2">
      <c r="A18" s="15"/>
      <c r="B18" s="110" t="s">
        <v>94</v>
      </c>
      <c r="C18" s="96"/>
      <c r="D18" s="96"/>
      <c r="E18" s="96"/>
      <c r="F18" s="96"/>
      <c r="G18" s="96"/>
      <c r="H18" s="96"/>
      <c r="I18" s="15"/>
    </row>
    <row r="19" spans="1:9" x14ac:dyDescent="0.2">
      <c r="A19" s="15"/>
      <c r="B19" s="98"/>
      <c r="C19" s="98"/>
      <c r="D19" s="98"/>
      <c r="E19" s="98"/>
      <c r="F19" s="98"/>
      <c r="G19" s="98"/>
      <c r="H19" s="98"/>
      <c r="I19" s="15"/>
    </row>
    <row r="20" spans="1:9" ht="12.75" customHeight="1" x14ac:dyDescent="0.2">
      <c r="A20" s="15"/>
      <c r="B20" s="111" t="s">
        <v>111</v>
      </c>
      <c r="C20" s="111"/>
      <c r="D20" s="111"/>
      <c r="E20" s="111"/>
      <c r="F20" s="111"/>
      <c r="G20" s="111"/>
      <c r="H20" s="111"/>
      <c r="I20" s="15"/>
    </row>
    <row r="21" spans="1:9" x14ac:dyDescent="0.2">
      <c r="A21" s="15"/>
      <c r="B21" s="111"/>
      <c r="C21" s="111"/>
      <c r="D21" s="111"/>
      <c r="E21" s="111"/>
      <c r="F21" s="111"/>
      <c r="G21" s="111"/>
      <c r="H21" s="111"/>
      <c r="I21" s="15"/>
    </row>
    <row r="22" spans="1:9" x14ac:dyDescent="0.2">
      <c r="A22" s="15"/>
      <c r="B22" s="98"/>
      <c r="C22" s="98"/>
      <c r="D22" s="98"/>
      <c r="E22" s="98"/>
      <c r="F22" s="98"/>
      <c r="G22" s="98"/>
      <c r="H22" s="98"/>
      <c r="I22" s="15"/>
    </row>
    <row r="23" spans="1:9" ht="13.5" customHeight="1" x14ac:dyDescent="0.2">
      <c r="A23" s="15"/>
      <c r="B23" s="99">
        <v>1</v>
      </c>
      <c r="C23" s="100" t="s">
        <v>14</v>
      </c>
      <c r="D23" s="101"/>
      <c r="E23" s="101"/>
      <c r="F23" s="102"/>
      <c r="G23" s="45" t="s">
        <v>42</v>
      </c>
      <c r="H23" s="28"/>
      <c r="I23" s="15"/>
    </row>
    <row r="24" spans="1:9" ht="13.5" customHeight="1" x14ac:dyDescent="0.2">
      <c r="A24" s="15"/>
      <c r="B24" s="99"/>
      <c r="C24" s="103" t="s">
        <v>14</v>
      </c>
      <c r="D24" s="104"/>
      <c r="E24" s="104"/>
      <c r="F24" s="105"/>
      <c r="H24" s="45" t="s">
        <v>42</v>
      </c>
      <c r="I24" s="15"/>
    </row>
    <row r="25" spans="1:9" ht="13.5" customHeight="1" x14ac:dyDescent="0.2">
      <c r="A25" s="15"/>
      <c r="B25" s="99"/>
      <c r="C25" s="106" t="s">
        <v>72</v>
      </c>
      <c r="D25" s="107"/>
      <c r="E25" s="107"/>
      <c r="F25" s="107"/>
      <c r="G25" s="107"/>
      <c r="H25" s="108"/>
      <c r="I25" s="15"/>
    </row>
    <row r="26" spans="1:9" x14ac:dyDescent="0.2">
      <c r="A26" s="15"/>
      <c r="B26" s="98"/>
      <c r="C26" s="98"/>
      <c r="D26" s="98"/>
      <c r="E26" s="98"/>
      <c r="F26" s="98"/>
      <c r="G26" s="98"/>
      <c r="H26" s="98"/>
      <c r="I26" s="15"/>
    </row>
    <row r="27" spans="1:9" x14ac:dyDescent="0.2">
      <c r="A27" s="15"/>
      <c r="B27" s="99">
        <v>2</v>
      </c>
      <c r="C27" s="100" t="s">
        <v>14</v>
      </c>
      <c r="D27" s="101"/>
      <c r="E27" s="101"/>
      <c r="F27" s="102"/>
      <c r="G27" s="45" t="s">
        <v>42</v>
      </c>
      <c r="H27" s="28"/>
      <c r="I27" s="15"/>
    </row>
    <row r="28" spans="1:9" x14ac:dyDescent="0.2">
      <c r="A28" s="15"/>
      <c r="B28" s="99"/>
      <c r="C28" s="103" t="s">
        <v>14</v>
      </c>
      <c r="D28" s="104"/>
      <c r="E28" s="104"/>
      <c r="F28" s="105"/>
      <c r="H28" s="45" t="s">
        <v>42</v>
      </c>
      <c r="I28" s="15"/>
    </row>
    <row r="29" spans="1:9" x14ac:dyDescent="0.2">
      <c r="A29" s="15"/>
      <c r="B29" s="99"/>
      <c r="C29" s="106" t="s">
        <v>72</v>
      </c>
      <c r="D29" s="107"/>
      <c r="E29" s="107"/>
      <c r="F29" s="107"/>
      <c r="G29" s="107"/>
      <c r="H29" s="108"/>
      <c r="I29" s="15"/>
    </row>
    <row r="30" spans="1:9" x14ac:dyDescent="0.2">
      <c r="A30" s="15"/>
      <c r="B30" s="98"/>
      <c r="C30" s="98"/>
      <c r="D30" s="98"/>
      <c r="E30" s="98"/>
      <c r="F30" s="98"/>
      <c r="G30" s="98"/>
      <c r="H30" s="98"/>
      <c r="I30" s="15"/>
    </row>
    <row r="31" spans="1:9" ht="13.5" customHeight="1" x14ac:dyDescent="0.2">
      <c r="A31" s="15"/>
      <c r="B31" s="99">
        <v>3</v>
      </c>
      <c r="C31" s="100" t="s">
        <v>14</v>
      </c>
      <c r="D31" s="101"/>
      <c r="E31" s="101"/>
      <c r="F31" s="102"/>
      <c r="G31" s="45" t="s">
        <v>42</v>
      </c>
      <c r="H31" s="28"/>
      <c r="I31" s="15"/>
    </row>
    <row r="32" spans="1:9" ht="13.5" customHeight="1" x14ac:dyDescent="0.2">
      <c r="A32" s="15"/>
      <c r="B32" s="99"/>
      <c r="C32" s="103" t="s">
        <v>14</v>
      </c>
      <c r="D32" s="104"/>
      <c r="E32" s="104"/>
      <c r="F32" s="105"/>
      <c r="H32" s="45" t="s">
        <v>42</v>
      </c>
      <c r="I32" s="15"/>
    </row>
    <row r="33" spans="1:9" ht="13.5" customHeight="1" x14ac:dyDescent="0.2">
      <c r="A33" s="15"/>
      <c r="B33" s="99"/>
      <c r="C33" s="106" t="s">
        <v>72</v>
      </c>
      <c r="D33" s="107"/>
      <c r="E33" s="107"/>
      <c r="F33" s="107"/>
      <c r="G33" s="107"/>
      <c r="H33" s="108"/>
      <c r="I33" s="15"/>
    </row>
    <row r="34" spans="1:9" x14ac:dyDescent="0.2">
      <c r="A34" s="15"/>
      <c r="B34" s="109"/>
      <c r="C34" s="109"/>
      <c r="D34" s="109"/>
      <c r="E34" s="109"/>
      <c r="F34" s="109"/>
      <c r="G34" s="109"/>
      <c r="H34" s="109"/>
      <c r="I34" s="15"/>
    </row>
    <row r="35" spans="1:9" ht="13.5" customHeight="1" x14ac:dyDescent="0.2">
      <c r="A35" s="15"/>
      <c r="B35" s="99">
        <v>4</v>
      </c>
      <c r="C35" s="100" t="s">
        <v>14</v>
      </c>
      <c r="D35" s="101"/>
      <c r="E35" s="101"/>
      <c r="F35" s="102"/>
      <c r="G35" s="45" t="s">
        <v>42</v>
      </c>
      <c r="H35" s="28"/>
      <c r="I35" s="15"/>
    </row>
    <row r="36" spans="1:9" ht="13.5" customHeight="1" x14ac:dyDescent="0.2">
      <c r="A36" s="15"/>
      <c r="B36" s="99"/>
      <c r="C36" s="103" t="s">
        <v>14</v>
      </c>
      <c r="D36" s="104"/>
      <c r="E36" s="104"/>
      <c r="F36" s="105"/>
      <c r="H36" s="45" t="s">
        <v>42</v>
      </c>
      <c r="I36" s="15"/>
    </row>
    <row r="37" spans="1:9" ht="13.5" customHeight="1" x14ac:dyDescent="0.2">
      <c r="A37" s="15"/>
      <c r="B37" s="99"/>
      <c r="C37" s="106" t="s">
        <v>72</v>
      </c>
      <c r="D37" s="107"/>
      <c r="E37" s="107"/>
      <c r="F37" s="107"/>
      <c r="G37" s="107"/>
      <c r="H37" s="108"/>
      <c r="I37" s="15"/>
    </row>
    <row r="38" spans="1:9" x14ac:dyDescent="0.2">
      <c r="A38" s="15"/>
      <c r="B38" s="98"/>
      <c r="C38" s="98"/>
      <c r="D38" s="98"/>
      <c r="E38" s="98"/>
      <c r="F38" s="98"/>
      <c r="G38" s="98"/>
      <c r="H38" s="98"/>
      <c r="I38" s="15"/>
    </row>
    <row r="39" spans="1:9" x14ac:dyDescent="0.2">
      <c r="A39" s="15"/>
      <c r="B39" s="98"/>
      <c r="C39" s="98"/>
      <c r="D39" s="98"/>
      <c r="E39" s="98"/>
      <c r="F39" s="98"/>
      <c r="G39" s="98"/>
      <c r="H39" s="98"/>
      <c r="I39" s="15"/>
    </row>
    <row r="40" spans="1:9" x14ac:dyDescent="0.2">
      <c r="A40" s="15"/>
      <c r="B40" s="15"/>
      <c r="C40" s="15"/>
      <c r="D40" s="15"/>
      <c r="E40" s="15"/>
      <c r="F40" s="15"/>
      <c r="G40" s="15"/>
      <c r="H40" s="15"/>
      <c r="I40" s="15"/>
    </row>
  </sheetData>
  <mergeCells count="44">
    <mergeCell ref="B22:H22"/>
    <mergeCell ref="B11:H11"/>
    <mergeCell ref="C12:H12"/>
    <mergeCell ref="B13:H13"/>
    <mergeCell ref="B14:D14"/>
    <mergeCell ref="F14:H14"/>
    <mergeCell ref="B19:H19"/>
    <mergeCell ref="F15:G15"/>
    <mergeCell ref="F16:H16"/>
    <mergeCell ref="B17:D17"/>
    <mergeCell ref="F17:H17"/>
    <mergeCell ref="B16:D16"/>
    <mergeCell ref="C32:F32"/>
    <mergeCell ref="C2:E2"/>
    <mergeCell ref="C33:H33"/>
    <mergeCell ref="B34:H34"/>
    <mergeCell ref="B27:B29"/>
    <mergeCell ref="C27:F27"/>
    <mergeCell ref="C28:F28"/>
    <mergeCell ref="C29:H29"/>
    <mergeCell ref="B30:H30"/>
    <mergeCell ref="B23:B25"/>
    <mergeCell ref="C23:F23"/>
    <mergeCell ref="C24:F24"/>
    <mergeCell ref="C25:H25"/>
    <mergeCell ref="B26:H26"/>
    <mergeCell ref="B18:H18"/>
    <mergeCell ref="B20:H21"/>
    <mergeCell ref="B6:H6"/>
    <mergeCell ref="B7:H10"/>
    <mergeCell ref="C3:E3"/>
    <mergeCell ref="B39:H39"/>
    <mergeCell ref="G2:H2"/>
    <mergeCell ref="G3:H3"/>
    <mergeCell ref="B4:H4"/>
    <mergeCell ref="B5:H5"/>
    <mergeCell ref="B15:D15"/>
    <mergeCell ref="B35:B37"/>
    <mergeCell ref="C35:F35"/>
    <mergeCell ref="C36:F36"/>
    <mergeCell ref="C37:H37"/>
    <mergeCell ref="B38:H38"/>
    <mergeCell ref="B31:B33"/>
    <mergeCell ref="C31:F31"/>
  </mergeCells>
  <pageMargins left="0.7" right="0.7" top="0.75" bottom="0.75" header="0.3" footer="0.3"/>
  <pageSetup orientation="portrait"/>
  <headerFooter>
    <oddFooter>&amp;C&amp;F, &amp;A, Page &amp;P of &amp;N, &amp;D, &amp;T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M40"/>
  <sheetViews>
    <sheetView topLeftCell="A4" workbookViewId="0">
      <selection activeCell="B4" sqref="B4:H4"/>
    </sheetView>
  </sheetViews>
  <sheetFormatPr defaultColWidth="8.85546875" defaultRowHeight="12.75" x14ac:dyDescent="0.2"/>
  <cols>
    <col min="1" max="1" width="3.140625" style="16" customWidth="1"/>
    <col min="2" max="2" width="14" style="16" customWidth="1"/>
    <col min="3" max="7" width="11.42578125" style="16" customWidth="1"/>
    <col min="8" max="8" width="14.140625" style="16" customWidth="1"/>
    <col min="9" max="9" width="3.140625" style="16" customWidth="1"/>
    <col min="10" max="16384" width="8.85546875" style="16"/>
  </cols>
  <sheetData>
    <row r="1" spans="1:13" x14ac:dyDescent="0.2">
      <c r="A1" s="15"/>
      <c r="B1" s="15"/>
      <c r="C1" s="15"/>
      <c r="D1" s="15"/>
      <c r="E1" s="15"/>
      <c r="F1" s="15"/>
      <c r="G1" s="15"/>
      <c r="H1" s="15"/>
      <c r="I1" s="15"/>
    </row>
    <row r="2" spans="1:13" ht="18" customHeight="1" thickBot="1" x14ac:dyDescent="0.25">
      <c r="A2" s="15"/>
      <c r="B2" s="17" t="s">
        <v>17</v>
      </c>
      <c r="C2" s="93" t="s">
        <v>18</v>
      </c>
      <c r="D2" s="93"/>
      <c r="E2" s="93"/>
      <c r="F2" s="17" t="s">
        <v>20</v>
      </c>
      <c r="G2" s="61"/>
      <c r="H2" s="61"/>
      <c r="I2" s="15"/>
    </row>
    <row r="3" spans="1:13" ht="16.5" thickBot="1" x14ac:dyDescent="0.25">
      <c r="A3" s="15"/>
      <c r="B3" s="17" t="s">
        <v>73</v>
      </c>
      <c r="C3" s="62"/>
      <c r="D3" s="62"/>
      <c r="E3" s="62"/>
      <c r="F3" s="17" t="s">
        <v>19</v>
      </c>
      <c r="G3" s="62"/>
      <c r="H3" s="62"/>
      <c r="I3" s="15"/>
    </row>
    <row r="4" spans="1:13" ht="15.75" x14ac:dyDescent="0.2">
      <c r="A4" s="15"/>
      <c r="B4" s="63" t="s">
        <v>107</v>
      </c>
      <c r="C4" s="63"/>
      <c r="D4" s="63"/>
      <c r="E4" s="63"/>
      <c r="F4" s="63"/>
      <c r="G4" s="63"/>
      <c r="H4" s="63"/>
      <c r="I4" s="15"/>
      <c r="K4" s="17"/>
      <c r="L4" s="17"/>
      <c r="M4" s="17"/>
    </row>
    <row r="5" spans="1:13" ht="17.25" customHeight="1" x14ac:dyDescent="0.2">
      <c r="A5" s="15"/>
      <c r="B5" s="64"/>
      <c r="C5" s="64"/>
      <c r="D5" s="64"/>
      <c r="E5" s="64"/>
      <c r="F5" s="64"/>
      <c r="G5" s="64"/>
      <c r="H5" s="64"/>
      <c r="I5" s="15"/>
      <c r="K5" s="18"/>
      <c r="L5" s="18"/>
      <c r="M5" s="18"/>
    </row>
    <row r="6" spans="1:13" x14ac:dyDescent="0.2">
      <c r="A6" s="15"/>
      <c r="B6" s="96"/>
      <c r="C6" s="96"/>
      <c r="D6" s="96"/>
      <c r="E6" s="96"/>
      <c r="F6" s="96"/>
      <c r="G6" s="96"/>
      <c r="H6" s="96"/>
      <c r="I6" s="15"/>
    </row>
    <row r="7" spans="1:13" ht="12.75" customHeight="1" x14ac:dyDescent="0.2">
      <c r="A7" s="15"/>
      <c r="B7" s="118" t="s">
        <v>112</v>
      </c>
      <c r="C7" s="96"/>
      <c r="D7" s="96"/>
      <c r="E7" s="96"/>
      <c r="F7" s="96"/>
      <c r="G7" s="96"/>
      <c r="H7" s="96"/>
      <c r="I7" s="15"/>
    </row>
    <row r="8" spans="1:13" ht="12.75" customHeight="1" x14ac:dyDescent="0.2">
      <c r="A8" s="15"/>
      <c r="B8" s="110"/>
      <c r="C8" s="96"/>
      <c r="D8" s="96"/>
      <c r="E8" s="96"/>
      <c r="F8" s="96"/>
      <c r="G8" s="96"/>
      <c r="H8" s="96"/>
      <c r="I8" s="15"/>
    </row>
    <row r="9" spans="1:13" x14ac:dyDescent="0.2">
      <c r="A9" s="15"/>
      <c r="B9" s="96"/>
      <c r="C9" s="96"/>
      <c r="D9" s="96"/>
      <c r="E9" s="96"/>
      <c r="F9" s="96"/>
      <c r="G9" s="96"/>
      <c r="H9" s="96"/>
      <c r="I9" s="15"/>
    </row>
    <row r="10" spans="1:13" x14ac:dyDescent="0.2">
      <c r="A10" s="15"/>
      <c r="B10" s="96"/>
      <c r="C10" s="96"/>
      <c r="D10" s="96"/>
      <c r="E10" s="96"/>
      <c r="F10" s="96"/>
      <c r="G10" s="96"/>
      <c r="H10" s="96"/>
      <c r="I10" s="15"/>
    </row>
    <row r="11" spans="1:13" ht="12.75" customHeight="1" x14ac:dyDescent="0.2">
      <c r="A11" s="15"/>
      <c r="B11" s="97" t="s">
        <v>113</v>
      </c>
      <c r="C11" s="97"/>
      <c r="D11" s="97"/>
      <c r="E11" s="97"/>
      <c r="F11" s="97"/>
      <c r="G11" s="97"/>
      <c r="H11" s="97"/>
      <c r="I11" s="15"/>
    </row>
    <row r="12" spans="1:13" x14ac:dyDescent="0.2">
      <c r="A12" s="15"/>
      <c r="B12" s="25">
        <v>1900</v>
      </c>
      <c r="C12" s="112"/>
      <c r="D12" s="98"/>
      <c r="E12" s="98"/>
      <c r="F12" s="98"/>
      <c r="G12" s="98"/>
      <c r="H12" s="98"/>
      <c r="I12" s="15"/>
    </row>
    <row r="13" spans="1:13" ht="12.75" customHeight="1" x14ac:dyDescent="0.2">
      <c r="A13" s="15"/>
      <c r="B13" s="97" t="s">
        <v>89</v>
      </c>
      <c r="C13" s="97"/>
      <c r="D13" s="97"/>
      <c r="E13" s="97"/>
      <c r="F13" s="97"/>
      <c r="G13" s="97"/>
      <c r="H13" s="97"/>
      <c r="I13" s="15"/>
    </row>
    <row r="14" spans="1:13" ht="12.75" customHeight="1" x14ac:dyDescent="0.2">
      <c r="A14" s="15"/>
      <c r="B14" s="96" t="s">
        <v>67</v>
      </c>
      <c r="C14" s="96"/>
      <c r="D14" s="96"/>
      <c r="E14" s="25">
        <v>600</v>
      </c>
      <c r="F14" s="112"/>
      <c r="G14" s="98"/>
      <c r="H14" s="98"/>
      <c r="I14" s="15"/>
    </row>
    <row r="15" spans="1:13" ht="12.75" customHeight="1" x14ac:dyDescent="0.2">
      <c r="A15" s="15"/>
      <c r="B15" s="97" t="s">
        <v>114</v>
      </c>
      <c r="C15" s="97"/>
      <c r="D15" s="97"/>
      <c r="E15" s="25">
        <v>30000</v>
      </c>
      <c r="F15" s="113" t="s">
        <v>92</v>
      </c>
      <c r="G15" s="114"/>
      <c r="H15" s="26">
        <v>15</v>
      </c>
      <c r="I15" s="15"/>
    </row>
    <row r="16" spans="1:13" x14ac:dyDescent="0.2">
      <c r="A16" s="15"/>
      <c r="B16" s="116" t="s">
        <v>91</v>
      </c>
      <c r="C16" s="109"/>
      <c r="D16" s="117"/>
      <c r="E16" s="27">
        <v>0.08</v>
      </c>
      <c r="F16" s="112"/>
      <c r="G16" s="115"/>
      <c r="H16" s="115"/>
      <c r="I16" s="15"/>
    </row>
    <row r="17" spans="1:9" ht="12.75" customHeight="1" x14ac:dyDescent="0.2">
      <c r="A17" s="15"/>
      <c r="B17" s="110" t="s">
        <v>95</v>
      </c>
      <c r="C17" s="110"/>
      <c r="D17" s="110"/>
      <c r="E17" s="25">
        <v>117</v>
      </c>
      <c r="F17" s="113" t="s">
        <v>93</v>
      </c>
      <c r="G17" s="110"/>
      <c r="H17" s="110"/>
      <c r="I17" s="15"/>
    </row>
    <row r="18" spans="1:9" x14ac:dyDescent="0.2">
      <c r="A18" s="15"/>
      <c r="B18" s="110" t="s">
        <v>94</v>
      </c>
      <c r="C18" s="96"/>
      <c r="D18" s="96"/>
      <c r="E18" s="96"/>
      <c r="F18" s="96"/>
      <c r="G18" s="96"/>
      <c r="H18" s="96"/>
      <c r="I18" s="15"/>
    </row>
    <row r="19" spans="1:9" x14ac:dyDescent="0.2">
      <c r="A19" s="15"/>
      <c r="B19" s="98"/>
      <c r="C19" s="98"/>
      <c r="D19" s="98"/>
      <c r="E19" s="98"/>
      <c r="F19" s="98"/>
      <c r="G19" s="98"/>
      <c r="H19" s="98"/>
      <c r="I19" s="15"/>
    </row>
    <row r="20" spans="1:9" ht="12.75" customHeight="1" x14ac:dyDescent="0.2">
      <c r="A20" s="15"/>
      <c r="B20" s="111" t="s">
        <v>111</v>
      </c>
      <c r="C20" s="111"/>
      <c r="D20" s="111"/>
      <c r="E20" s="111"/>
      <c r="F20" s="111"/>
      <c r="G20" s="111"/>
      <c r="H20" s="111"/>
      <c r="I20" s="15"/>
    </row>
    <row r="21" spans="1:9" x14ac:dyDescent="0.2">
      <c r="A21" s="15"/>
      <c r="B21" s="111"/>
      <c r="C21" s="111"/>
      <c r="D21" s="111"/>
      <c r="E21" s="111"/>
      <c r="F21" s="111"/>
      <c r="G21" s="111"/>
      <c r="H21" s="111"/>
      <c r="I21" s="15"/>
    </row>
    <row r="22" spans="1:9" x14ac:dyDescent="0.2">
      <c r="A22" s="15"/>
      <c r="B22" s="98"/>
      <c r="C22" s="98"/>
      <c r="D22" s="98"/>
      <c r="E22" s="98"/>
      <c r="F22" s="98"/>
      <c r="G22" s="98"/>
      <c r="H22" s="98"/>
      <c r="I22" s="15"/>
    </row>
    <row r="23" spans="1:9" x14ac:dyDescent="0.2">
      <c r="A23" s="15"/>
      <c r="B23" s="99">
        <v>1</v>
      </c>
      <c r="C23" s="119" t="s">
        <v>97</v>
      </c>
      <c r="D23" s="101"/>
      <c r="E23" s="101"/>
      <c r="F23" s="102"/>
      <c r="G23" s="45">
        <f>B12</f>
        <v>1900</v>
      </c>
      <c r="H23" s="28"/>
      <c r="I23" s="15"/>
    </row>
    <row r="24" spans="1:9" x14ac:dyDescent="0.2">
      <c r="A24" s="15"/>
      <c r="B24" s="99"/>
      <c r="C24" s="120" t="s">
        <v>98</v>
      </c>
      <c r="D24" s="104"/>
      <c r="E24" s="104"/>
      <c r="F24" s="105"/>
      <c r="H24" s="45">
        <f>G23</f>
        <v>1900</v>
      </c>
      <c r="I24" s="15"/>
    </row>
    <row r="25" spans="1:9" x14ac:dyDescent="0.2">
      <c r="A25" s="15"/>
      <c r="B25" s="99"/>
      <c r="C25" s="106" t="s">
        <v>68</v>
      </c>
      <c r="D25" s="107"/>
      <c r="E25" s="107"/>
      <c r="F25" s="107"/>
      <c r="G25" s="107"/>
      <c r="H25" s="108"/>
      <c r="I25" s="15"/>
    </row>
    <row r="26" spans="1:9" x14ac:dyDescent="0.2">
      <c r="A26" s="15"/>
      <c r="B26" s="98"/>
      <c r="C26" s="98"/>
      <c r="D26" s="98"/>
      <c r="E26" s="98"/>
      <c r="F26" s="98"/>
      <c r="G26" s="98"/>
      <c r="H26" s="98"/>
      <c r="I26" s="15"/>
    </row>
    <row r="27" spans="1:9" x14ac:dyDescent="0.2">
      <c r="A27" s="15"/>
      <c r="B27" s="99">
        <v>2</v>
      </c>
      <c r="C27" s="100" t="s">
        <v>52</v>
      </c>
      <c r="D27" s="101"/>
      <c r="E27" s="101"/>
      <c r="F27" s="102"/>
      <c r="G27" s="45">
        <f>E14</f>
        <v>600</v>
      </c>
      <c r="H27" s="28"/>
      <c r="I27" s="15"/>
    </row>
    <row r="28" spans="1:9" x14ac:dyDescent="0.2">
      <c r="A28" s="15"/>
      <c r="B28" s="99"/>
      <c r="C28" s="103" t="s">
        <v>36</v>
      </c>
      <c r="D28" s="104"/>
      <c r="E28" s="104"/>
      <c r="F28" s="105"/>
      <c r="H28" s="45">
        <f>G27</f>
        <v>600</v>
      </c>
      <c r="I28" s="15"/>
    </row>
    <row r="29" spans="1:9" x14ac:dyDescent="0.2">
      <c r="A29" s="15"/>
      <c r="B29" s="99"/>
      <c r="C29" s="106" t="s">
        <v>69</v>
      </c>
      <c r="D29" s="107"/>
      <c r="E29" s="107"/>
      <c r="F29" s="107"/>
      <c r="G29" s="107"/>
      <c r="H29" s="108"/>
      <c r="I29" s="15"/>
    </row>
    <row r="30" spans="1:9" x14ac:dyDescent="0.2">
      <c r="A30" s="15"/>
      <c r="B30" s="98"/>
      <c r="C30" s="98"/>
      <c r="D30" s="98"/>
      <c r="E30" s="98"/>
      <c r="F30" s="98"/>
      <c r="G30" s="98"/>
      <c r="H30" s="98"/>
      <c r="I30" s="15"/>
    </row>
    <row r="31" spans="1:9" x14ac:dyDescent="0.2">
      <c r="A31" s="15"/>
      <c r="B31" s="99">
        <v>3</v>
      </c>
      <c r="C31" s="100" t="str">
        <f>CONCATENATE("Interest Expense ($",FIXED(E15,0,0)," × ",FIXED(E16*100,0,0),"% × (1/12))")</f>
        <v>Interest Expense ($30,000 × 8% × (1/12))</v>
      </c>
      <c r="D31" s="101"/>
      <c r="E31" s="101"/>
      <c r="F31" s="102"/>
      <c r="G31" s="45">
        <f>E15*E16/12</f>
        <v>200</v>
      </c>
      <c r="H31" s="28"/>
      <c r="I31" s="15"/>
    </row>
    <row r="32" spans="1:9" x14ac:dyDescent="0.2">
      <c r="A32" s="15"/>
      <c r="B32" s="99"/>
      <c r="C32" s="103" t="s">
        <v>30</v>
      </c>
      <c r="D32" s="104"/>
      <c r="E32" s="104"/>
      <c r="F32" s="105"/>
      <c r="H32" s="45">
        <f>G31</f>
        <v>200</v>
      </c>
      <c r="I32" s="15"/>
    </row>
    <row r="33" spans="1:9" x14ac:dyDescent="0.2">
      <c r="A33" s="15"/>
      <c r="B33" s="99"/>
      <c r="C33" s="106" t="s">
        <v>70</v>
      </c>
      <c r="D33" s="107"/>
      <c r="E33" s="107"/>
      <c r="F33" s="107"/>
      <c r="G33" s="107"/>
      <c r="H33" s="108"/>
      <c r="I33" s="15"/>
    </row>
    <row r="34" spans="1:9" x14ac:dyDescent="0.2">
      <c r="A34" s="15"/>
      <c r="B34" s="109"/>
      <c r="C34" s="109"/>
      <c r="D34" s="109"/>
      <c r="E34" s="109"/>
      <c r="F34" s="109"/>
      <c r="G34" s="109"/>
      <c r="H34" s="109"/>
      <c r="I34" s="15"/>
    </row>
    <row r="35" spans="1:9" x14ac:dyDescent="0.2">
      <c r="A35" s="15"/>
      <c r="B35" s="99">
        <v>4</v>
      </c>
      <c r="C35" s="119" t="s">
        <v>130</v>
      </c>
      <c r="D35" s="101"/>
      <c r="E35" s="101"/>
      <c r="F35" s="102"/>
      <c r="G35" s="45">
        <f>E17</f>
        <v>117</v>
      </c>
      <c r="H35" s="28"/>
      <c r="I35" s="15"/>
    </row>
    <row r="36" spans="1:9" x14ac:dyDescent="0.2">
      <c r="A36" s="15"/>
      <c r="B36" s="99"/>
      <c r="C36" s="103" t="s">
        <v>36</v>
      </c>
      <c r="D36" s="104"/>
      <c r="E36" s="104"/>
      <c r="F36" s="105"/>
      <c r="H36" s="45">
        <f>G35</f>
        <v>117</v>
      </c>
      <c r="I36" s="15"/>
    </row>
    <row r="37" spans="1:9" x14ac:dyDescent="0.2">
      <c r="A37" s="15"/>
      <c r="B37" s="99"/>
      <c r="C37" s="106" t="s">
        <v>71</v>
      </c>
      <c r="D37" s="107"/>
      <c r="E37" s="107"/>
      <c r="F37" s="107"/>
      <c r="G37" s="107"/>
      <c r="H37" s="108"/>
      <c r="I37" s="15"/>
    </row>
    <row r="38" spans="1:9" x14ac:dyDescent="0.2">
      <c r="A38" s="15"/>
      <c r="B38" s="98"/>
      <c r="C38" s="98"/>
      <c r="D38" s="98"/>
      <c r="E38" s="98"/>
      <c r="F38" s="98"/>
      <c r="G38" s="98"/>
      <c r="H38" s="98"/>
      <c r="I38" s="15"/>
    </row>
    <row r="39" spans="1:9" x14ac:dyDescent="0.2">
      <c r="A39" s="15"/>
      <c r="B39" s="98"/>
      <c r="C39" s="98"/>
      <c r="D39" s="98"/>
      <c r="E39" s="98"/>
      <c r="F39" s="98"/>
      <c r="G39" s="98"/>
      <c r="H39" s="98"/>
      <c r="I39" s="15"/>
    </row>
    <row r="40" spans="1:9" x14ac:dyDescent="0.2">
      <c r="A40" s="15"/>
      <c r="B40" s="15"/>
      <c r="C40" s="15"/>
      <c r="D40" s="15"/>
      <c r="E40" s="15"/>
      <c r="F40" s="15"/>
      <c r="G40" s="15"/>
      <c r="H40" s="15"/>
      <c r="I40" s="15"/>
    </row>
  </sheetData>
  <mergeCells count="44">
    <mergeCell ref="B22:H22"/>
    <mergeCell ref="B11:H11"/>
    <mergeCell ref="C12:H12"/>
    <mergeCell ref="B13:H13"/>
    <mergeCell ref="B14:D14"/>
    <mergeCell ref="F14:H14"/>
    <mergeCell ref="B19:H19"/>
    <mergeCell ref="F15:G15"/>
    <mergeCell ref="F16:H16"/>
    <mergeCell ref="B17:D17"/>
    <mergeCell ref="F17:H17"/>
    <mergeCell ref="B16:D16"/>
    <mergeCell ref="C32:F32"/>
    <mergeCell ref="C2:E2"/>
    <mergeCell ref="C33:H33"/>
    <mergeCell ref="B34:H34"/>
    <mergeCell ref="B27:B29"/>
    <mergeCell ref="C27:F27"/>
    <mergeCell ref="C28:F28"/>
    <mergeCell ref="C29:H29"/>
    <mergeCell ref="B30:H30"/>
    <mergeCell ref="B23:B25"/>
    <mergeCell ref="C23:F23"/>
    <mergeCell ref="C24:F24"/>
    <mergeCell ref="C25:H25"/>
    <mergeCell ref="B26:H26"/>
    <mergeCell ref="B18:H18"/>
    <mergeCell ref="B20:H21"/>
    <mergeCell ref="B6:H6"/>
    <mergeCell ref="B7:H10"/>
    <mergeCell ref="C3:E3"/>
    <mergeCell ref="B39:H39"/>
    <mergeCell ref="G2:H2"/>
    <mergeCell ref="G3:H3"/>
    <mergeCell ref="B4:H4"/>
    <mergeCell ref="B5:H5"/>
    <mergeCell ref="B15:D15"/>
    <mergeCell ref="B35:B37"/>
    <mergeCell ref="C35:F35"/>
    <mergeCell ref="C36:F36"/>
    <mergeCell ref="C37:H37"/>
    <mergeCell ref="B38:H38"/>
    <mergeCell ref="B31:B33"/>
    <mergeCell ref="C31:F31"/>
  </mergeCells>
  <pageMargins left="0.7" right="0.7" top="0.75" bottom="0.75" header="0.3" footer="0.3"/>
  <pageSetup orientation="portrait"/>
  <headerFooter>
    <oddFooter>&amp;C&amp;F, &amp;A, Page &amp;P of &amp;N, &amp;D, &amp;T</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7"/>
  <sheetViews>
    <sheetView topLeftCell="A76" workbookViewId="0">
      <selection activeCell="B10" sqref="B10:H10"/>
    </sheetView>
  </sheetViews>
  <sheetFormatPr defaultColWidth="8.85546875" defaultRowHeight="12.75" x14ac:dyDescent="0.2"/>
  <cols>
    <col min="1" max="1" width="3" style="16" customWidth="1"/>
    <col min="2" max="2" width="14" style="16" customWidth="1"/>
    <col min="3" max="7" width="11.42578125" style="16" customWidth="1"/>
    <col min="8" max="8" width="14.140625" style="16" customWidth="1"/>
    <col min="9" max="9" width="8.85546875" style="16"/>
    <col min="10" max="10" width="3" style="16" customWidth="1"/>
    <col min="11" max="16384" width="8.85546875" style="16"/>
  </cols>
  <sheetData>
    <row r="1" spans="1:13" x14ac:dyDescent="0.2">
      <c r="A1" s="15"/>
      <c r="B1" s="15"/>
      <c r="C1" s="15"/>
      <c r="D1" s="15"/>
      <c r="E1" s="15"/>
      <c r="F1" s="15"/>
      <c r="G1" s="15"/>
      <c r="H1" s="15"/>
      <c r="I1" s="15"/>
      <c r="J1" s="15"/>
    </row>
    <row r="2" spans="1:13" ht="18" customHeight="1" thickBot="1" x14ac:dyDescent="0.25">
      <c r="A2" s="15"/>
      <c r="B2" s="17" t="s">
        <v>17</v>
      </c>
      <c r="C2" s="60"/>
      <c r="D2" s="60"/>
      <c r="E2" s="60"/>
      <c r="F2" s="60"/>
      <c r="G2" s="17" t="s">
        <v>20</v>
      </c>
      <c r="H2" s="61"/>
      <c r="I2" s="61"/>
      <c r="J2" s="15"/>
    </row>
    <row r="3" spans="1:13" ht="16.5" thickBot="1" x14ac:dyDescent="0.25">
      <c r="A3" s="15"/>
      <c r="B3" s="17" t="s">
        <v>73</v>
      </c>
      <c r="C3" s="62"/>
      <c r="D3" s="62"/>
      <c r="E3" s="62"/>
      <c r="F3" s="62"/>
      <c r="G3" s="17" t="s">
        <v>19</v>
      </c>
      <c r="H3" s="62"/>
      <c r="I3" s="62"/>
      <c r="J3" s="15"/>
    </row>
    <row r="4" spans="1:13" ht="15.75" x14ac:dyDescent="0.2">
      <c r="A4" s="15"/>
      <c r="B4" s="63" t="s">
        <v>107</v>
      </c>
      <c r="C4" s="63"/>
      <c r="D4" s="63"/>
      <c r="E4" s="63"/>
      <c r="F4" s="63"/>
      <c r="G4" s="63"/>
      <c r="H4" s="63"/>
      <c r="I4" s="63"/>
      <c r="J4" s="15"/>
      <c r="L4" s="17"/>
      <c r="M4" s="17"/>
    </row>
    <row r="5" spans="1:13" ht="17.25" customHeight="1" x14ac:dyDescent="0.2">
      <c r="A5" s="15"/>
      <c r="B5" s="64"/>
      <c r="C5" s="64"/>
      <c r="D5" s="64"/>
      <c r="E5" s="64"/>
      <c r="F5" s="64"/>
      <c r="G5" s="64"/>
      <c r="H5" s="64"/>
      <c r="I5" s="64"/>
      <c r="J5" s="15"/>
      <c r="L5" s="18"/>
      <c r="M5" s="18"/>
    </row>
    <row r="6" spans="1:13" x14ac:dyDescent="0.2">
      <c r="A6" s="15"/>
      <c r="B6" s="98"/>
      <c r="C6" s="98"/>
      <c r="D6" s="98"/>
      <c r="E6" s="98"/>
      <c r="F6" s="98"/>
      <c r="G6" s="98"/>
      <c r="H6" s="98"/>
      <c r="I6" s="98"/>
      <c r="J6" s="15"/>
    </row>
    <row r="7" spans="1:13" ht="12.75" customHeight="1" x14ac:dyDescent="0.2">
      <c r="A7" s="15"/>
      <c r="B7" s="97" t="s">
        <v>131</v>
      </c>
      <c r="C7" s="110"/>
      <c r="D7" s="110"/>
      <c r="E7" s="110"/>
      <c r="F7" s="110"/>
      <c r="G7" s="110"/>
      <c r="H7" s="110"/>
      <c r="I7" s="110"/>
      <c r="J7" s="15"/>
    </row>
    <row r="8" spans="1:13" x14ac:dyDescent="0.2">
      <c r="A8" s="15"/>
      <c r="B8" s="110"/>
      <c r="C8" s="110"/>
      <c r="D8" s="110"/>
      <c r="E8" s="110"/>
      <c r="F8" s="110"/>
      <c r="G8" s="110"/>
      <c r="H8" s="110"/>
      <c r="I8" s="110"/>
      <c r="J8" s="15"/>
    </row>
    <row r="9" spans="1:13" x14ac:dyDescent="0.2">
      <c r="A9" s="15"/>
      <c r="B9" s="109"/>
      <c r="C9" s="109"/>
      <c r="D9" s="109"/>
      <c r="E9" s="109"/>
      <c r="F9" s="109"/>
      <c r="G9" s="109"/>
      <c r="H9" s="109"/>
      <c r="J9" s="15"/>
    </row>
    <row r="10" spans="1:13" x14ac:dyDescent="0.2">
      <c r="A10" s="15"/>
      <c r="B10" s="130" t="s">
        <v>45</v>
      </c>
      <c r="C10" s="130"/>
      <c r="D10" s="130"/>
      <c r="E10" s="130"/>
      <c r="F10" s="130"/>
      <c r="G10" s="130"/>
      <c r="H10" s="130"/>
      <c r="J10" s="15"/>
    </row>
    <row r="11" spans="1:13" x14ac:dyDescent="0.2">
      <c r="A11" s="15"/>
      <c r="B11" s="126" t="s">
        <v>31</v>
      </c>
      <c r="C11" s="126"/>
      <c r="D11" s="126"/>
      <c r="E11" s="126"/>
      <c r="F11" s="126"/>
      <c r="G11" s="126"/>
      <c r="H11" s="126"/>
      <c r="J11" s="15"/>
    </row>
    <row r="12" spans="1:13" ht="13.5" thickBot="1" x14ac:dyDescent="0.25">
      <c r="A12" s="15"/>
      <c r="B12" s="132">
        <v>42004</v>
      </c>
      <c r="C12" s="132"/>
      <c r="D12" s="132"/>
      <c r="E12" s="132"/>
      <c r="F12" s="132"/>
      <c r="G12" s="132"/>
      <c r="H12" s="132"/>
      <c r="J12" s="15"/>
    </row>
    <row r="13" spans="1:13" x14ac:dyDescent="0.2">
      <c r="A13" s="15"/>
      <c r="B13" s="131"/>
      <c r="C13" s="131"/>
      <c r="D13" s="131"/>
      <c r="E13" s="133" t="s">
        <v>32</v>
      </c>
      <c r="F13" s="134"/>
      <c r="G13" s="133" t="s">
        <v>33</v>
      </c>
      <c r="H13" s="134"/>
      <c r="J13" s="15"/>
    </row>
    <row r="14" spans="1:13" x14ac:dyDescent="0.2">
      <c r="A14" s="15"/>
      <c r="B14" s="131"/>
      <c r="C14" s="131"/>
      <c r="D14" s="131"/>
      <c r="E14" s="29" t="s">
        <v>21</v>
      </c>
      <c r="F14" s="30" t="s">
        <v>22</v>
      </c>
      <c r="G14" s="29" t="s">
        <v>21</v>
      </c>
      <c r="H14" s="30" t="s">
        <v>22</v>
      </c>
      <c r="J14" s="15"/>
    </row>
    <row r="15" spans="1:13" x14ac:dyDescent="0.2">
      <c r="A15" s="15"/>
      <c r="B15" s="123" t="s">
        <v>34</v>
      </c>
      <c r="C15" s="123"/>
      <c r="D15" s="123"/>
      <c r="E15" s="31">
        <v>11000</v>
      </c>
      <c r="F15" s="32"/>
      <c r="G15" s="31">
        <v>11000</v>
      </c>
      <c r="H15" s="32"/>
      <c r="J15" s="15"/>
    </row>
    <row r="16" spans="1:13" x14ac:dyDescent="0.2">
      <c r="A16" s="15"/>
      <c r="B16" s="123" t="s">
        <v>35</v>
      </c>
      <c r="C16" s="123"/>
      <c r="D16" s="123"/>
      <c r="E16" s="32">
        <v>20000</v>
      </c>
      <c r="F16" s="32"/>
      <c r="G16" s="32">
        <v>23500</v>
      </c>
      <c r="H16" s="32"/>
      <c r="J16" s="15"/>
    </row>
    <row r="17" spans="1:10" x14ac:dyDescent="0.2">
      <c r="A17" s="15"/>
      <c r="B17" s="124" t="s">
        <v>50</v>
      </c>
      <c r="C17" s="123"/>
      <c r="D17" s="123"/>
      <c r="E17" s="32">
        <v>8400</v>
      </c>
      <c r="F17" s="32"/>
      <c r="G17" s="32">
        <v>3000</v>
      </c>
      <c r="H17" s="32"/>
      <c r="J17" s="15"/>
    </row>
    <row r="18" spans="1:10" x14ac:dyDescent="0.2">
      <c r="A18" s="15"/>
      <c r="B18" s="123" t="s">
        <v>24</v>
      </c>
      <c r="C18" s="123"/>
      <c r="D18" s="123"/>
      <c r="E18" s="32">
        <v>3350</v>
      </c>
      <c r="F18" s="32"/>
      <c r="G18" s="32">
        <v>2500</v>
      </c>
      <c r="H18" s="32"/>
      <c r="J18" s="15"/>
    </row>
    <row r="19" spans="1:10" x14ac:dyDescent="0.2">
      <c r="A19" s="15"/>
      <c r="B19" s="124" t="s">
        <v>51</v>
      </c>
      <c r="C19" s="123"/>
      <c r="D19" s="123"/>
      <c r="E19" s="32">
        <v>60000</v>
      </c>
      <c r="F19" s="32"/>
      <c r="G19" s="32">
        <v>60000</v>
      </c>
      <c r="H19" s="32"/>
      <c r="J19" s="15"/>
    </row>
    <row r="20" spans="1:10" x14ac:dyDescent="0.2">
      <c r="A20" s="15"/>
      <c r="B20" s="124" t="s">
        <v>54</v>
      </c>
      <c r="C20" s="123"/>
      <c r="D20" s="123"/>
      <c r="E20" s="32"/>
      <c r="F20" s="31">
        <v>28000</v>
      </c>
      <c r="G20" s="32"/>
      <c r="H20" s="31">
        <v>33000</v>
      </c>
      <c r="J20" s="15"/>
    </row>
    <row r="21" spans="1:10" x14ac:dyDescent="0.2">
      <c r="A21" s="15"/>
      <c r="B21" s="123" t="s">
        <v>36</v>
      </c>
      <c r="C21" s="123"/>
      <c r="D21" s="123"/>
      <c r="E21" s="32"/>
      <c r="F21" s="32">
        <v>5000</v>
      </c>
      <c r="G21" s="32"/>
      <c r="H21" s="32">
        <v>5000</v>
      </c>
      <c r="J21" s="15"/>
    </row>
    <row r="22" spans="1:10" x14ac:dyDescent="0.2">
      <c r="A22" s="15"/>
      <c r="B22" s="123" t="s">
        <v>30</v>
      </c>
      <c r="C22" s="123"/>
      <c r="D22" s="123"/>
      <c r="E22" s="32"/>
      <c r="F22" s="32">
        <v>0</v>
      </c>
      <c r="G22" s="32"/>
      <c r="H22" s="32">
        <v>150</v>
      </c>
      <c r="J22" s="15"/>
    </row>
    <row r="23" spans="1:10" x14ac:dyDescent="0.2">
      <c r="A23" s="15"/>
      <c r="B23" s="123" t="s">
        <v>25</v>
      </c>
      <c r="C23" s="123"/>
      <c r="D23" s="123"/>
      <c r="E23" s="32"/>
      <c r="F23" s="32">
        <v>5000</v>
      </c>
      <c r="G23" s="32"/>
      <c r="H23" s="32">
        <v>5000</v>
      </c>
      <c r="J23" s="15"/>
    </row>
    <row r="24" spans="1:10" x14ac:dyDescent="0.2">
      <c r="A24" s="15"/>
      <c r="B24" s="124" t="s">
        <v>99</v>
      </c>
      <c r="C24" s="123"/>
      <c r="D24" s="123"/>
      <c r="E24" s="32"/>
      <c r="F24" s="32">
        <v>7000</v>
      </c>
      <c r="G24" s="32"/>
      <c r="H24" s="32">
        <v>5600</v>
      </c>
      <c r="J24" s="15"/>
    </row>
    <row r="25" spans="1:10" x14ac:dyDescent="0.2">
      <c r="A25" s="15"/>
      <c r="B25" s="124" t="s">
        <v>98</v>
      </c>
      <c r="C25" s="123"/>
      <c r="D25" s="123"/>
      <c r="E25" s="32"/>
      <c r="F25" s="32">
        <v>0</v>
      </c>
      <c r="G25" s="32"/>
      <c r="H25" s="32">
        <v>1300</v>
      </c>
      <c r="J25" s="15"/>
    </row>
    <row r="26" spans="1:10" x14ac:dyDescent="0.2">
      <c r="A26" s="15"/>
      <c r="B26" s="123" t="s">
        <v>37</v>
      </c>
      <c r="C26" s="123"/>
      <c r="D26" s="123"/>
      <c r="E26" s="32"/>
      <c r="F26" s="32">
        <v>10000</v>
      </c>
      <c r="G26" s="32"/>
      <c r="H26" s="32">
        <v>10000</v>
      </c>
      <c r="J26" s="15"/>
    </row>
    <row r="27" spans="1:10" x14ac:dyDescent="0.2">
      <c r="A27" s="15"/>
      <c r="B27" s="123" t="s">
        <v>38</v>
      </c>
      <c r="C27" s="123"/>
      <c r="D27" s="123"/>
      <c r="E27" s="32"/>
      <c r="F27" s="32">
        <v>3500</v>
      </c>
      <c r="G27" s="32"/>
      <c r="H27" s="32">
        <v>3500</v>
      </c>
      <c r="J27" s="15"/>
    </row>
    <row r="28" spans="1:10" x14ac:dyDescent="0.2">
      <c r="A28" s="15"/>
      <c r="B28" s="124" t="s">
        <v>100</v>
      </c>
      <c r="C28" s="123"/>
      <c r="D28" s="123"/>
      <c r="E28" s="32"/>
      <c r="F28" s="32">
        <v>58600</v>
      </c>
      <c r="G28" s="32"/>
      <c r="H28" s="32">
        <v>63500</v>
      </c>
      <c r="J28" s="15"/>
    </row>
    <row r="29" spans="1:10" x14ac:dyDescent="0.2">
      <c r="A29" s="15"/>
      <c r="B29" s="124" t="s">
        <v>97</v>
      </c>
      <c r="C29" s="123"/>
      <c r="D29" s="123"/>
      <c r="E29" s="32">
        <v>10000</v>
      </c>
      <c r="F29" s="32"/>
      <c r="G29" s="32">
        <v>11300</v>
      </c>
      <c r="H29" s="32"/>
      <c r="J29" s="15"/>
    </row>
    <row r="30" spans="1:10" x14ac:dyDescent="0.2">
      <c r="A30" s="15"/>
      <c r="B30" s="123" t="s">
        <v>29</v>
      </c>
      <c r="C30" s="123"/>
      <c r="D30" s="123"/>
      <c r="E30" s="32"/>
      <c r="F30" s="32"/>
      <c r="G30" s="32">
        <v>850</v>
      </c>
      <c r="H30" s="32"/>
      <c r="J30" s="15"/>
    </row>
    <row r="31" spans="1:10" x14ac:dyDescent="0.2">
      <c r="A31" s="15"/>
      <c r="B31" s="123" t="s">
        <v>26</v>
      </c>
      <c r="C31" s="123"/>
      <c r="D31" s="123"/>
      <c r="E31" s="32">
        <v>350</v>
      </c>
      <c r="F31" s="32"/>
      <c r="G31" s="32">
        <v>500</v>
      </c>
      <c r="H31" s="32"/>
      <c r="J31" s="15"/>
    </row>
    <row r="32" spans="1:10" x14ac:dyDescent="0.2">
      <c r="A32" s="15"/>
      <c r="B32" s="123" t="s">
        <v>28</v>
      </c>
      <c r="C32" s="123"/>
      <c r="D32" s="123"/>
      <c r="E32" s="32"/>
      <c r="F32" s="32"/>
      <c r="G32" s="32">
        <v>5000</v>
      </c>
      <c r="H32" s="32"/>
      <c r="J32" s="15"/>
    </row>
    <row r="33" spans="1:10" x14ac:dyDescent="0.2">
      <c r="A33" s="15"/>
      <c r="B33" s="124" t="s">
        <v>53</v>
      </c>
      <c r="C33" s="123"/>
      <c r="D33" s="123"/>
      <c r="E33" s="32"/>
      <c r="F33" s="32"/>
      <c r="G33" s="32">
        <v>5400</v>
      </c>
      <c r="H33" s="32"/>
      <c r="J33" s="15"/>
    </row>
    <row r="34" spans="1:10" ht="13.5" thickBot="1" x14ac:dyDescent="0.25">
      <c r="A34" s="15"/>
      <c r="B34" s="123" t="s">
        <v>39</v>
      </c>
      <c r="C34" s="123"/>
      <c r="D34" s="123"/>
      <c r="E34" s="33">
        <v>4000</v>
      </c>
      <c r="F34" s="33"/>
      <c r="G34" s="33">
        <v>4000</v>
      </c>
      <c r="H34" s="33"/>
      <c r="J34" s="15"/>
    </row>
    <row r="35" spans="1:10" ht="13.5" thickBot="1" x14ac:dyDescent="0.25">
      <c r="A35" s="15"/>
      <c r="B35" s="127" t="s">
        <v>23</v>
      </c>
      <c r="C35" s="127"/>
      <c r="D35" s="127"/>
      <c r="E35" s="34">
        <f>SUM(E15:E34)</f>
        <v>117100</v>
      </c>
      <c r="F35" s="34">
        <f>SUM(F15:F34)</f>
        <v>117100</v>
      </c>
      <c r="G35" s="34">
        <f>SUM(G15:G34)</f>
        <v>127050</v>
      </c>
      <c r="H35" s="34">
        <f>SUM(H15:H34)</f>
        <v>127050</v>
      </c>
      <c r="J35" s="15"/>
    </row>
    <row r="36" spans="1:10" ht="13.5" thickTop="1" x14ac:dyDescent="0.2">
      <c r="A36" s="15"/>
      <c r="B36" s="98"/>
      <c r="C36" s="98"/>
      <c r="D36" s="98"/>
      <c r="E36" s="98"/>
      <c r="F36" s="98"/>
      <c r="G36" s="98"/>
      <c r="H36" s="98"/>
      <c r="I36" s="98"/>
      <c r="J36" s="15"/>
    </row>
    <row r="37" spans="1:10" x14ac:dyDescent="0.2">
      <c r="A37" s="15"/>
      <c r="B37" s="111" t="s">
        <v>27</v>
      </c>
      <c r="C37" s="111"/>
      <c r="D37" s="111"/>
      <c r="E37" s="111"/>
      <c r="F37" s="111"/>
      <c r="G37" s="111"/>
      <c r="H37" s="111"/>
      <c r="I37" s="111"/>
      <c r="J37" s="15"/>
    </row>
    <row r="38" spans="1:10" ht="13.5" customHeight="1" x14ac:dyDescent="0.2">
      <c r="A38" s="15"/>
      <c r="B38" s="97" t="s">
        <v>47</v>
      </c>
      <c r="C38" s="97"/>
      <c r="D38" s="97"/>
      <c r="E38" s="97"/>
      <c r="F38" s="97"/>
      <c r="G38" s="97"/>
      <c r="H38" s="97"/>
      <c r="I38" s="97"/>
      <c r="J38" s="15"/>
    </row>
    <row r="39" spans="1:10" x14ac:dyDescent="0.2">
      <c r="A39" s="15"/>
      <c r="B39" s="135">
        <f>B12</f>
        <v>42004</v>
      </c>
      <c r="C39" s="128" t="s">
        <v>14</v>
      </c>
      <c r="D39" s="128"/>
      <c r="E39" s="128"/>
      <c r="F39" s="128"/>
      <c r="G39" s="45" t="s">
        <v>42</v>
      </c>
      <c r="H39" s="125"/>
      <c r="I39" s="126"/>
      <c r="J39" s="15"/>
    </row>
    <row r="40" spans="1:10" ht="13.5" customHeight="1" x14ac:dyDescent="0.2">
      <c r="A40" s="15"/>
      <c r="B40" s="135"/>
      <c r="C40" s="129" t="s">
        <v>14</v>
      </c>
      <c r="D40" s="129"/>
      <c r="E40" s="129"/>
      <c r="F40" s="129"/>
      <c r="H40" s="45" t="s">
        <v>42</v>
      </c>
      <c r="J40" s="15"/>
    </row>
    <row r="41" spans="1:10" x14ac:dyDescent="0.2">
      <c r="A41" s="15"/>
      <c r="B41" s="126"/>
      <c r="C41" s="126"/>
      <c r="D41" s="126"/>
      <c r="E41" s="126"/>
      <c r="F41" s="126"/>
      <c r="G41" s="126"/>
      <c r="H41" s="126"/>
      <c r="I41" s="126"/>
      <c r="J41" s="15"/>
    </row>
    <row r="42" spans="1:10" x14ac:dyDescent="0.2">
      <c r="A42" s="15"/>
      <c r="B42" s="135">
        <f>B39</f>
        <v>42004</v>
      </c>
      <c r="C42" s="128" t="s">
        <v>14</v>
      </c>
      <c r="D42" s="128"/>
      <c r="E42" s="128"/>
      <c r="F42" s="128"/>
      <c r="G42" s="45" t="s">
        <v>42</v>
      </c>
      <c r="H42" s="125"/>
      <c r="I42" s="126"/>
      <c r="J42" s="15"/>
    </row>
    <row r="43" spans="1:10" x14ac:dyDescent="0.2">
      <c r="A43" s="15"/>
      <c r="B43" s="135"/>
      <c r="C43" s="129" t="s">
        <v>14</v>
      </c>
      <c r="D43" s="129"/>
      <c r="E43" s="129"/>
      <c r="F43" s="129"/>
      <c r="H43" s="45" t="s">
        <v>42</v>
      </c>
      <c r="J43" s="15"/>
    </row>
    <row r="44" spans="1:10" x14ac:dyDescent="0.2">
      <c r="A44" s="15"/>
      <c r="B44" s="126"/>
      <c r="C44" s="126"/>
      <c r="D44" s="126"/>
      <c r="E44" s="126"/>
      <c r="F44" s="126"/>
      <c r="G44" s="126"/>
      <c r="H44" s="126"/>
      <c r="I44" s="126"/>
      <c r="J44" s="15"/>
    </row>
    <row r="45" spans="1:10" ht="13.5" customHeight="1" x14ac:dyDescent="0.2">
      <c r="A45" s="15"/>
      <c r="B45" s="135">
        <f>B39</f>
        <v>42004</v>
      </c>
      <c r="C45" s="128" t="s">
        <v>14</v>
      </c>
      <c r="D45" s="128"/>
      <c r="E45" s="128"/>
      <c r="F45" s="128"/>
      <c r="G45" s="45" t="s">
        <v>42</v>
      </c>
      <c r="H45" s="125"/>
      <c r="I45" s="126"/>
      <c r="J45" s="15"/>
    </row>
    <row r="46" spans="1:10" ht="13.5" customHeight="1" x14ac:dyDescent="0.2">
      <c r="A46" s="15"/>
      <c r="B46" s="135"/>
      <c r="C46" s="129" t="s">
        <v>14</v>
      </c>
      <c r="D46" s="129"/>
      <c r="E46" s="129"/>
      <c r="F46" s="129"/>
      <c r="H46" s="45" t="s">
        <v>42</v>
      </c>
      <c r="J46" s="15"/>
    </row>
    <row r="47" spans="1:10" x14ac:dyDescent="0.2">
      <c r="A47" s="15"/>
      <c r="B47" s="126"/>
      <c r="C47" s="126"/>
      <c r="D47" s="126"/>
      <c r="E47" s="126"/>
      <c r="F47" s="126"/>
      <c r="G47" s="126"/>
      <c r="H47" s="126"/>
      <c r="I47" s="126"/>
      <c r="J47" s="15"/>
    </row>
    <row r="48" spans="1:10" ht="13.5" customHeight="1" x14ac:dyDescent="0.2">
      <c r="A48" s="15"/>
      <c r="B48" s="135">
        <f>B39</f>
        <v>42004</v>
      </c>
      <c r="C48" s="128" t="s">
        <v>14</v>
      </c>
      <c r="D48" s="128"/>
      <c r="E48" s="128"/>
      <c r="F48" s="128"/>
      <c r="G48" s="45" t="s">
        <v>42</v>
      </c>
      <c r="H48" s="125"/>
      <c r="I48" s="126"/>
      <c r="J48" s="15"/>
    </row>
    <row r="49" spans="1:10" ht="13.5" customHeight="1" x14ac:dyDescent="0.2">
      <c r="A49" s="15"/>
      <c r="B49" s="135"/>
      <c r="C49" s="129" t="s">
        <v>14</v>
      </c>
      <c r="D49" s="129"/>
      <c r="E49" s="129"/>
      <c r="F49" s="129"/>
      <c r="H49" s="45" t="s">
        <v>42</v>
      </c>
      <c r="J49" s="15"/>
    </row>
    <row r="50" spans="1:10" x14ac:dyDescent="0.2">
      <c r="A50" s="15"/>
      <c r="B50" s="126"/>
      <c r="C50" s="126"/>
      <c r="D50" s="126"/>
      <c r="E50" s="126"/>
      <c r="F50" s="126"/>
      <c r="G50" s="126"/>
      <c r="H50" s="126"/>
      <c r="I50" s="126"/>
      <c r="J50" s="15"/>
    </row>
    <row r="51" spans="1:10" ht="13.5" customHeight="1" x14ac:dyDescent="0.2">
      <c r="A51" s="15"/>
      <c r="B51" s="135">
        <f>B39</f>
        <v>42004</v>
      </c>
      <c r="C51" s="128" t="s">
        <v>14</v>
      </c>
      <c r="D51" s="128"/>
      <c r="E51" s="128"/>
      <c r="F51" s="128"/>
      <c r="G51" s="45" t="s">
        <v>42</v>
      </c>
      <c r="H51" s="125"/>
      <c r="I51" s="126"/>
      <c r="J51" s="15"/>
    </row>
    <row r="52" spans="1:10" ht="13.5" customHeight="1" x14ac:dyDescent="0.2">
      <c r="A52" s="15"/>
      <c r="B52" s="135"/>
      <c r="C52" s="129" t="s">
        <v>14</v>
      </c>
      <c r="D52" s="129"/>
      <c r="E52" s="129"/>
      <c r="F52" s="129"/>
      <c r="H52" s="45" t="s">
        <v>42</v>
      </c>
      <c r="J52" s="15"/>
    </row>
    <row r="53" spans="1:10" x14ac:dyDescent="0.2">
      <c r="A53" s="15"/>
      <c r="B53" s="126"/>
      <c r="C53" s="126"/>
      <c r="D53" s="126"/>
      <c r="E53" s="126"/>
      <c r="F53" s="126"/>
      <c r="G53" s="126"/>
      <c r="H53" s="126"/>
      <c r="I53" s="126"/>
      <c r="J53" s="15"/>
    </row>
    <row r="54" spans="1:10" ht="13.5" customHeight="1" x14ac:dyDescent="0.2">
      <c r="A54" s="15"/>
      <c r="B54" s="135">
        <f>B39</f>
        <v>42004</v>
      </c>
      <c r="C54" s="128" t="s">
        <v>14</v>
      </c>
      <c r="D54" s="128"/>
      <c r="E54" s="128"/>
      <c r="F54" s="128"/>
      <c r="G54" s="45" t="s">
        <v>42</v>
      </c>
      <c r="H54" s="125"/>
      <c r="I54" s="126"/>
      <c r="J54" s="15"/>
    </row>
    <row r="55" spans="1:10" ht="13.5" customHeight="1" x14ac:dyDescent="0.2">
      <c r="A55" s="15"/>
      <c r="B55" s="135"/>
      <c r="C55" s="129" t="s">
        <v>14</v>
      </c>
      <c r="D55" s="129"/>
      <c r="E55" s="129"/>
      <c r="F55" s="129"/>
      <c r="H55" s="45" t="s">
        <v>42</v>
      </c>
      <c r="J55" s="15"/>
    </row>
    <row r="56" spans="1:10" x14ac:dyDescent="0.2">
      <c r="A56" s="15"/>
      <c r="B56" s="126"/>
      <c r="C56" s="126"/>
      <c r="D56" s="126"/>
      <c r="E56" s="126"/>
      <c r="F56" s="126"/>
      <c r="G56" s="126"/>
      <c r="H56" s="126"/>
      <c r="I56" s="126"/>
      <c r="J56" s="15"/>
    </row>
    <row r="57" spans="1:10" ht="13.5" customHeight="1" x14ac:dyDescent="0.2">
      <c r="A57" s="15"/>
      <c r="B57" s="135">
        <f>B39</f>
        <v>42004</v>
      </c>
      <c r="C57" s="128" t="s">
        <v>14</v>
      </c>
      <c r="D57" s="128"/>
      <c r="E57" s="128"/>
      <c r="F57" s="128"/>
      <c r="G57" s="45" t="s">
        <v>42</v>
      </c>
      <c r="H57" s="125"/>
      <c r="I57" s="126"/>
      <c r="J57" s="15"/>
    </row>
    <row r="58" spans="1:10" ht="13.5" customHeight="1" x14ac:dyDescent="0.2">
      <c r="A58" s="15"/>
      <c r="B58" s="135"/>
      <c r="C58" s="129" t="s">
        <v>14</v>
      </c>
      <c r="D58" s="129"/>
      <c r="E58" s="129"/>
      <c r="F58" s="129"/>
      <c r="H58" s="45" t="s">
        <v>42</v>
      </c>
      <c r="J58" s="15"/>
    </row>
    <row r="59" spans="1:10" x14ac:dyDescent="0.2">
      <c r="A59" s="15"/>
      <c r="B59" s="126"/>
      <c r="C59" s="126"/>
      <c r="D59" s="126"/>
      <c r="E59" s="126"/>
      <c r="F59" s="126"/>
      <c r="G59" s="126"/>
      <c r="H59" s="126"/>
      <c r="I59" s="126"/>
      <c r="J59" s="15"/>
    </row>
    <row r="60" spans="1:10" ht="12.75" customHeight="1" x14ac:dyDescent="0.2">
      <c r="A60" s="15"/>
      <c r="B60" s="97" t="s">
        <v>121</v>
      </c>
      <c r="C60" s="97"/>
      <c r="D60" s="97"/>
      <c r="E60" s="97"/>
      <c r="F60" s="97"/>
      <c r="G60" s="97"/>
      <c r="H60" s="97"/>
      <c r="I60" s="97"/>
      <c r="J60" s="15"/>
    </row>
    <row r="61" spans="1:10" x14ac:dyDescent="0.2">
      <c r="A61" s="15"/>
      <c r="B61" s="97"/>
      <c r="C61" s="97"/>
      <c r="D61" s="97"/>
      <c r="E61" s="97"/>
      <c r="F61" s="97"/>
      <c r="G61" s="97"/>
      <c r="H61" s="97"/>
      <c r="I61" s="97"/>
      <c r="J61" s="15"/>
    </row>
    <row r="62" spans="1:10" x14ac:dyDescent="0.2">
      <c r="A62" s="15"/>
      <c r="B62" s="35"/>
      <c r="C62" s="109"/>
      <c r="D62" s="109"/>
      <c r="E62" s="109"/>
      <c r="F62" s="109"/>
      <c r="G62" s="109"/>
      <c r="H62" s="109"/>
      <c r="J62" s="15"/>
    </row>
    <row r="63" spans="1:10" x14ac:dyDescent="0.2">
      <c r="A63" s="15"/>
      <c r="C63" s="136" t="str">
        <f>B10</f>
        <v>MASON ADVERTISING AGENCY</v>
      </c>
      <c r="D63" s="136"/>
      <c r="E63" s="136"/>
      <c r="F63" s="136"/>
      <c r="G63" s="136"/>
      <c r="H63" s="136"/>
      <c r="J63" s="15"/>
    </row>
    <row r="64" spans="1:10" x14ac:dyDescent="0.2">
      <c r="A64" s="15"/>
      <c r="C64" s="136" t="s">
        <v>0</v>
      </c>
      <c r="D64" s="136"/>
      <c r="E64" s="136"/>
      <c r="F64" s="136"/>
      <c r="G64" s="136"/>
      <c r="H64" s="136"/>
      <c r="J64" s="15"/>
    </row>
    <row r="65" spans="1:10" ht="13.5" thickBot="1" x14ac:dyDescent="0.25">
      <c r="A65" s="15"/>
      <c r="C65" s="138" t="s">
        <v>115</v>
      </c>
      <c r="D65" s="138"/>
      <c r="E65" s="138"/>
      <c r="F65" s="138"/>
      <c r="G65" s="138"/>
      <c r="H65" s="138"/>
      <c r="J65" s="15"/>
    </row>
    <row r="66" spans="1:10" x14ac:dyDescent="0.2">
      <c r="A66" s="15"/>
      <c r="C66" s="139" t="s">
        <v>1</v>
      </c>
      <c r="D66" s="139"/>
      <c r="E66" s="139"/>
      <c r="F66" s="139"/>
      <c r="G66" s="139"/>
      <c r="H66" s="139"/>
      <c r="J66" s="15"/>
    </row>
    <row r="67" spans="1:10" ht="12.75" customHeight="1" x14ac:dyDescent="0.2">
      <c r="A67" s="15"/>
      <c r="C67" s="100" t="s">
        <v>14</v>
      </c>
      <c r="D67" s="101"/>
      <c r="E67" s="101"/>
      <c r="F67" s="101"/>
      <c r="G67" s="102"/>
      <c r="H67" s="44" t="s">
        <v>42</v>
      </c>
      <c r="J67" s="15"/>
    </row>
    <row r="68" spans="1:10" x14ac:dyDescent="0.2">
      <c r="A68" s="15"/>
      <c r="C68" s="137" t="s">
        <v>2</v>
      </c>
      <c r="D68" s="137"/>
      <c r="E68" s="137"/>
      <c r="F68" s="137"/>
      <c r="G68" s="137"/>
      <c r="H68" s="137"/>
      <c r="J68" s="15"/>
    </row>
    <row r="69" spans="1:10" x14ac:dyDescent="0.2">
      <c r="A69" s="15"/>
      <c r="C69" s="128" t="s">
        <v>14</v>
      </c>
      <c r="D69" s="128"/>
      <c r="E69" s="128"/>
      <c r="F69" s="128"/>
      <c r="G69" s="44" t="s">
        <v>42</v>
      </c>
      <c r="H69" s="36"/>
      <c r="J69" s="15"/>
    </row>
    <row r="70" spans="1:10" x14ac:dyDescent="0.2">
      <c r="A70" s="15"/>
      <c r="C70" s="128" t="s">
        <v>14</v>
      </c>
      <c r="D70" s="128"/>
      <c r="E70" s="128"/>
      <c r="F70" s="128"/>
      <c r="G70" s="45" t="s">
        <v>42</v>
      </c>
      <c r="H70" s="36"/>
      <c r="J70" s="15"/>
    </row>
    <row r="71" spans="1:10" ht="12.75" customHeight="1" x14ac:dyDescent="0.2">
      <c r="A71" s="15"/>
      <c r="C71" s="128" t="s">
        <v>14</v>
      </c>
      <c r="D71" s="128"/>
      <c r="E71" s="128"/>
      <c r="F71" s="128"/>
      <c r="G71" s="45" t="s">
        <v>42</v>
      </c>
      <c r="H71" s="36"/>
      <c r="J71" s="15"/>
    </row>
    <row r="72" spans="1:10" ht="13.5" customHeight="1" x14ac:dyDescent="0.2">
      <c r="A72" s="15"/>
      <c r="C72" s="128" t="s">
        <v>14</v>
      </c>
      <c r="D72" s="128"/>
      <c r="E72" s="128"/>
      <c r="F72" s="128"/>
      <c r="G72" s="45" t="s">
        <v>42</v>
      </c>
      <c r="H72" s="36"/>
      <c r="J72" s="15"/>
    </row>
    <row r="73" spans="1:10" ht="13.5" customHeight="1" x14ac:dyDescent="0.2">
      <c r="A73" s="15"/>
      <c r="C73" s="128" t="s">
        <v>14</v>
      </c>
      <c r="D73" s="128"/>
      <c r="E73" s="128"/>
      <c r="F73" s="128"/>
      <c r="G73" s="45" t="s">
        <v>42</v>
      </c>
      <c r="H73" s="36"/>
      <c r="J73" s="15"/>
    </row>
    <row r="74" spans="1:10" ht="13.5" customHeight="1" thickBot="1" x14ac:dyDescent="0.25">
      <c r="A74" s="15"/>
      <c r="C74" s="128" t="s">
        <v>14</v>
      </c>
      <c r="D74" s="128"/>
      <c r="E74" s="128"/>
      <c r="F74" s="128"/>
      <c r="G74" s="46" t="s">
        <v>42</v>
      </c>
      <c r="H74" s="36"/>
      <c r="J74" s="15"/>
    </row>
    <row r="75" spans="1:10" ht="12.75" customHeight="1" thickBot="1" x14ac:dyDescent="0.25">
      <c r="A75" s="15"/>
      <c r="C75" s="140" t="s">
        <v>4</v>
      </c>
      <c r="D75" s="140"/>
      <c r="E75" s="140"/>
      <c r="F75" s="140"/>
      <c r="G75" s="140"/>
      <c r="H75" s="47" t="s">
        <v>15</v>
      </c>
      <c r="J75" s="15"/>
    </row>
    <row r="76" spans="1:10" ht="12.75" customHeight="1" thickBot="1" x14ac:dyDescent="0.25">
      <c r="A76" s="15"/>
      <c r="C76" s="137" t="s">
        <v>3</v>
      </c>
      <c r="D76" s="137"/>
      <c r="E76" s="137"/>
      <c r="F76" s="137"/>
      <c r="G76" s="137"/>
      <c r="H76" s="48" t="s">
        <v>15</v>
      </c>
      <c r="J76" s="15"/>
    </row>
    <row r="77" spans="1:10" ht="12.75" customHeight="1" thickTop="1" x14ac:dyDescent="0.2">
      <c r="A77" s="15"/>
      <c r="C77" s="109"/>
      <c r="D77" s="109"/>
      <c r="E77" s="109"/>
      <c r="F77" s="109"/>
      <c r="G77" s="109"/>
      <c r="H77" s="109"/>
      <c r="J77" s="15"/>
    </row>
    <row r="78" spans="1:10" ht="12.75" customHeight="1" x14ac:dyDescent="0.2">
      <c r="A78" s="15"/>
      <c r="C78" s="136" t="str">
        <f>B10</f>
        <v>MASON ADVERTISING AGENCY</v>
      </c>
      <c r="D78" s="136"/>
      <c r="E78" s="136"/>
      <c r="F78" s="136"/>
      <c r="G78" s="136"/>
      <c r="H78" s="136"/>
      <c r="J78" s="15"/>
    </row>
    <row r="79" spans="1:10" ht="12.75" customHeight="1" x14ac:dyDescent="0.2">
      <c r="A79" s="15"/>
      <c r="C79" s="136" t="s">
        <v>5</v>
      </c>
      <c r="D79" s="136"/>
      <c r="E79" s="136"/>
      <c r="F79" s="136"/>
      <c r="G79" s="136"/>
      <c r="H79" s="136"/>
      <c r="J79" s="15"/>
    </row>
    <row r="80" spans="1:10" ht="12.75" customHeight="1" thickBot="1" x14ac:dyDescent="0.25">
      <c r="A80" s="15"/>
      <c r="C80" s="138" t="str">
        <f>C65</f>
        <v>For the Year Ended December 31, 2014</v>
      </c>
      <c r="D80" s="138"/>
      <c r="E80" s="138"/>
      <c r="F80" s="138"/>
      <c r="G80" s="138"/>
      <c r="H80" s="138"/>
      <c r="J80" s="15"/>
    </row>
    <row r="81" spans="1:10" x14ac:dyDescent="0.2">
      <c r="A81" s="15"/>
      <c r="C81" s="142" t="s">
        <v>44</v>
      </c>
      <c r="D81" s="143"/>
      <c r="E81" s="143"/>
      <c r="F81" s="143"/>
      <c r="G81" s="143"/>
      <c r="H81" s="44" t="s">
        <v>42</v>
      </c>
      <c r="J81" s="15"/>
    </row>
    <row r="82" spans="1:10" ht="13.5" thickBot="1" x14ac:dyDescent="0.25">
      <c r="A82" s="15"/>
      <c r="C82" s="37" t="s">
        <v>6</v>
      </c>
      <c r="D82" s="144" t="s">
        <v>16</v>
      </c>
      <c r="E82" s="144"/>
      <c r="F82" s="144"/>
      <c r="G82" s="144"/>
      <c r="H82" s="47" t="s">
        <v>42</v>
      </c>
      <c r="J82" s="15"/>
    </row>
    <row r="83" spans="1:10" ht="13.5" thickBot="1" x14ac:dyDescent="0.25">
      <c r="A83" s="15"/>
      <c r="C83" s="145" t="s">
        <v>43</v>
      </c>
      <c r="D83" s="146"/>
      <c r="E83" s="146"/>
      <c r="F83" s="146"/>
      <c r="G83" s="146"/>
      <c r="H83" s="48" t="s">
        <v>15</v>
      </c>
      <c r="J83" s="15"/>
    </row>
    <row r="84" spans="1:10" ht="13.5" thickTop="1" x14ac:dyDescent="0.2">
      <c r="A84" s="15"/>
      <c r="C84" s="109"/>
      <c r="D84" s="109"/>
      <c r="E84" s="109"/>
      <c r="F84" s="109"/>
      <c r="G84" s="109"/>
      <c r="H84" s="109"/>
      <c r="J84" s="15"/>
    </row>
    <row r="85" spans="1:10" x14ac:dyDescent="0.2">
      <c r="A85" s="15"/>
      <c r="C85" s="136" t="str">
        <f>B10</f>
        <v>MASON ADVERTISING AGENCY</v>
      </c>
      <c r="D85" s="136"/>
      <c r="E85" s="136"/>
      <c r="F85" s="136"/>
      <c r="G85" s="136"/>
      <c r="H85" s="136"/>
      <c r="J85" s="15"/>
    </row>
    <row r="86" spans="1:10" x14ac:dyDescent="0.2">
      <c r="A86" s="15"/>
      <c r="C86" s="136" t="s">
        <v>41</v>
      </c>
      <c r="D86" s="136"/>
      <c r="E86" s="136"/>
      <c r="F86" s="136"/>
      <c r="G86" s="136"/>
      <c r="H86" s="136"/>
      <c r="J86" s="15"/>
    </row>
    <row r="87" spans="1:10" ht="13.5" thickBot="1" x14ac:dyDescent="0.25">
      <c r="A87" s="15"/>
      <c r="C87" s="141">
        <f>B12</f>
        <v>42004</v>
      </c>
      <c r="D87" s="141"/>
      <c r="E87" s="141"/>
      <c r="F87" s="141"/>
      <c r="G87" s="141"/>
      <c r="H87" s="141"/>
      <c r="J87" s="15"/>
    </row>
    <row r="88" spans="1:10" x14ac:dyDescent="0.2">
      <c r="A88" s="15"/>
      <c r="C88" s="147" t="s">
        <v>8</v>
      </c>
      <c r="D88" s="147"/>
      <c r="E88" s="147"/>
      <c r="F88" s="147"/>
      <c r="G88" s="148"/>
      <c r="H88" s="147"/>
      <c r="J88" s="15"/>
    </row>
    <row r="89" spans="1:10" x14ac:dyDescent="0.2">
      <c r="A89" s="15"/>
      <c r="C89" s="144" t="s">
        <v>14</v>
      </c>
      <c r="D89" s="144"/>
      <c r="E89" s="144"/>
      <c r="F89" s="144"/>
      <c r="G89" s="38"/>
      <c r="H89" s="44" t="s">
        <v>42</v>
      </c>
      <c r="J89" s="15"/>
    </row>
    <row r="90" spans="1:10" x14ac:dyDescent="0.2">
      <c r="A90" s="15"/>
      <c r="C90" s="144" t="s">
        <v>14</v>
      </c>
      <c r="D90" s="144"/>
      <c r="E90" s="144"/>
      <c r="F90" s="144"/>
      <c r="G90" s="38"/>
      <c r="H90" s="45" t="s">
        <v>42</v>
      </c>
      <c r="J90" s="15"/>
    </row>
    <row r="91" spans="1:10" x14ac:dyDescent="0.2">
      <c r="A91" s="15"/>
      <c r="C91" s="144" t="s">
        <v>14</v>
      </c>
      <c r="D91" s="144"/>
      <c r="E91" s="144"/>
      <c r="F91" s="144"/>
      <c r="G91" s="38"/>
      <c r="H91" s="45" t="s">
        <v>42</v>
      </c>
      <c r="J91" s="15"/>
    </row>
    <row r="92" spans="1:10" ht="13.5" customHeight="1" x14ac:dyDescent="0.2">
      <c r="A92" s="15"/>
      <c r="C92" s="144" t="s">
        <v>14</v>
      </c>
      <c r="D92" s="144"/>
      <c r="E92" s="144"/>
      <c r="F92" s="144"/>
      <c r="G92" s="38"/>
      <c r="H92" s="45" t="s">
        <v>42</v>
      </c>
      <c r="J92" s="15"/>
    </row>
    <row r="93" spans="1:10" ht="13.5" customHeight="1" x14ac:dyDescent="0.2">
      <c r="A93" s="15"/>
      <c r="C93" s="144" t="s">
        <v>14</v>
      </c>
      <c r="D93" s="144"/>
      <c r="E93" s="144"/>
      <c r="F93" s="144"/>
      <c r="G93" s="44" t="s">
        <v>42</v>
      </c>
      <c r="H93" s="38"/>
      <c r="J93" s="15"/>
    </row>
    <row r="94" spans="1:10" ht="13.5" thickBot="1" x14ac:dyDescent="0.25">
      <c r="A94" s="15"/>
      <c r="C94" s="128" t="s">
        <v>14</v>
      </c>
      <c r="D94" s="128"/>
      <c r="E94" s="128"/>
      <c r="F94" s="128"/>
      <c r="G94" s="46" t="s">
        <v>42</v>
      </c>
      <c r="H94" s="47" t="s">
        <v>15</v>
      </c>
      <c r="J94" s="15"/>
    </row>
    <row r="95" spans="1:10" ht="13.5" thickBot="1" x14ac:dyDescent="0.25">
      <c r="A95" s="15"/>
      <c r="C95" s="140" t="s">
        <v>9</v>
      </c>
      <c r="D95" s="140"/>
      <c r="E95" s="140"/>
      <c r="F95" s="140"/>
      <c r="G95" s="140"/>
      <c r="H95" s="48" t="s">
        <v>15</v>
      </c>
      <c r="J95" s="15"/>
    </row>
    <row r="96" spans="1:10" ht="14.25" thickTop="1" thickBot="1" x14ac:dyDescent="0.25">
      <c r="A96" s="15"/>
      <c r="C96" s="149"/>
      <c r="D96" s="149"/>
      <c r="E96" s="149"/>
      <c r="F96" s="149"/>
      <c r="G96" s="149"/>
      <c r="H96" s="149"/>
      <c r="J96" s="15"/>
    </row>
    <row r="97" spans="1:10" ht="12.75" customHeight="1" x14ac:dyDescent="0.2">
      <c r="A97" s="15"/>
      <c r="C97" s="148" t="s">
        <v>10</v>
      </c>
      <c r="D97" s="148"/>
      <c r="E97" s="148"/>
      <c r="F97" s="148"/>
      <c r="G97" s="148"/>
      <c r="H97" s="148"/>
      <c r="J97" s="15"/>
    </row>
    <row r="98" spans="1:10" ht="12.75" customHeight="1" x14ac:dyDescent="0.2">
      <c r="A98" s="15"/>
      <c r="C98" s="121" t="s">
        <v>48</v>
      </c>
      <c r="D98" s="121"/>
      <c r="E98" s="121"/>
      <c r="F98" s="121"/>
      <c r="G98" s="121"/>
      <c r="H98" s="121"/>
      <c r="J98" s="15"/>
    </row>
    <row r="99" spans="1:10" x14ac:dyDescent="0.2">
      <c r="A99" s="15"/>
      <c r="C99" s="128" t="s">
        <v>14</v>
      </c>
      <c r="D99" s="128"/>
      <c r="E99" s="128"/>
      <c r="F99" s="128"/>
      <c r="G99" s="44" t="s">
        <v>42</v>
      </c>
      <c r="H99" s="38"/>
      <c r="J99" s="15"/>
    </row>
    <row r="100" spans="1:10" x14ac:dyDescent="0.2">
      <c r="A100" s="15"/>
      <c r="C100" s="128" t="s">
        <v>14</v>
      </c>
      <c r="D100" s="128"/>
      <c r="E100" s="128"/>
      <c r="F100" s="128"/>
      <c r="G100" s="45" t="s">
        <v>42</v>
      </c>
      <c r="H100" s="36"/>
      <c r="J100" s="15"/>
    </row>
    <row r="101" spans="1:10" ht="13.5" customHeight="1" x14ac:dyDescent="0.2">
      <c r="A101" s="15"/>
      <c r="C101" s="152" t="s">
        <v>14</v>
      </c>
      <c r="D101" s="128"/>
      <c r="E101" s="128"/>
      <c r="F101" s="128"/>
      <c r="G101" s="49" t="s">
        <v>42</v>
      </c>
      <c r="H101" s="36"/>
      <c r="J101" s="15"/>
    </row>
    <row r="102" spans="1:10" ht="13.5" customHeight="1" x14ac:dyDescent="0.2">
      <c r="A102" s="15"/>
      <c r="C102" s="152" t="s">
        <v>14</v>
      </c>
      <c r="D102" s="128"/>
      <c r="E102" s="128"/>
      <c r="F102" s="128"/>
      <c r="G102" s="49" t="s">
        <v>42</v>
      </c>
      <c r="H102" s="39"/>
      <c r="J102" s="15"/>
    </row>
    <row r="103" spans="1:10" ht="13.5" customHeight="1" thickBot="1" x14ac:dyDescent="0.25">
      <c r="A103" s="15"/>
      <c r="C103" s="152" t="s">
        <v>14</v>
      </c>
      <c r="D103" s="128"/>
      <c r="E103" s="128"/>
      <c r="F103" s="128"/>
      <c r="G103" s="50" t="s">
        <v>42</v>
      </c>
      <c r="H103" s="40"/>
      <c r="J103" s="15"/>
    </row>
    <row r="104" spans="1:10" ht="13.5" customHeight="1" x14ac:dyDescent="0.2">
      <c r="A104" s="15"/>
      <c r="C104" s="140" t="s">
        <v>11</v>
      </c>
      <c r="D104" s="140"/>
      <c r="E104" s="140"/>
      <c r="F104" s="140"/>
      <c r="G104" s="140"/>
      <c r="H104" s="44" t="s">
        <v>15</v>
      </c>
      <c r="J104" s="15"/>
    </row>
    <row r="105" spans="1:10" x14ac:dyDescent="0.2">
      <c r="A105" s="15"/>
      <c r="C105" s="115"/>
      <c r="D105" s="115"/>
      <c r="E105" s="115"/>
      <c r="F105" s="115"/>
      <c r="G105" s="115"/>
      <c r="H105" s="115"/>
      <c r="J105" s="15"/>
    </row>
    <row r="106" spans="1:10" ht="13.5" customHeight="1" x14ac:dyDescent="0.2">
      <c r="A106" s="15"/>
      <c r="C106" s="150" t="s">
        <v>12</v>
      </c>
      <c r="D106" s="150"/>
      <c r="E106" s="150"/>
      <c r="F106" s="150"/>
      <c r="G106" s="150"/>
      <c r="H106" s="150"/>
      <c r="J106" s="15"/>
    </row>
    <row r="107" spans="1:10" x14ac:dyDescent="0.2">
      <c r="A107" s="15"/>
      <c r="C107" s="128" t="s">
        <v>14</v>
      </c>
      <c r="D107" s="128"/>
      <c r="E107" s="128"/>
      <c r="F107" s="128"/>
      <c r="G107" s="44" t="s">
        <v>42</v>
      </c>
      <c r="H107" s="36"/>
      <c r="J107" s="15"/>
    </row>
    <row r="108" spans="1:10" ht="13.5" thickBot="1" x14ac:dyDescent="0.25">
      <c r="A108" s="15"/>
      <c r="C108" s="128" t="s">
        <v>14</v>
      </c>
      <c r="D108" s="128"/>
      <c r="E108" s="128"/>
      <c r="F108" s="128"/>
      <c r="G108" s="46" t="s">
        <v>42</v>
      </c>
      <c r="H108" s="47" t="s">
        <v>15</v>
      </c>
      <c r="J108" s="15"/>
    </row>
    <row r="109" spans="1:10" ht="13.5" customHeight="1" thickBot="1" x14ac:dyDescent="0.25">
      <c r="A109" s="15"/>
      <c r="C109" s="140" t="s">
        <v>13</v>
      </c>
      <c r="D109" s="140"/>
      <c r="E109" s="140"/>
      <c r="F109" s="140"/>
      <c r="G109" s="140"/>
      <c r="H109" s="48" t="s">
        <v>15</v>
      </c>
      <c r="J109" s="15"/>
    </row>
    <row r="110" spans="1:10" ht="13.5" thickTop="1" x14ac:dyDescent="0.2">
      <c r="A110" s="15"/>
      <c r="C110" s="109"/>
      <c r="D110" s="109"/>
      <c r="E110" s="109"/>
      <c r="F110" s="109"/>
      <c r="G110" s="109"/>
      <c r="H110" s="109"/>
      <c r="J110" s="15"/>
    </row>
    <row r="111" spans="1:10" ht="12.75" customHeight="1" x14ac:dyDescent="0.2">
      <c r="A111" s="15"/>
      <c r="B111" s="97" t="s">
        <v>40</v>
      </c>
      <c r="C111" s="97"/>
      <c r="D111" s="97"/>
      <c r="E111" s="97"/>
      <c r="F111" s="97"/>
      <c r="G111" s="97"/>
      <c r="H111" s="97"/>
      <c r="I111" s="97"/>
      <c r="J111" s="15"/>
    </row>
    <row r="112" spans="1:10" ht="12.75" customHeight="1" x14ac:dyDescent="0.2">
      <c r="A112" s="15"/>
      <c r="B112" s="154" t="s">
        <v>102</v>
      </c>
      <c r="C112" s="154"/>
      <c r="D112" s="154"/>
      <c r="E112" s="43">
        <v>3</v>
      </c>
      <c r="F112" s="113" t="s">
        <v>103</v>
      </c>
      <c r="G112" s="110"/>
      <c r="H112" s="110"/>
      <c r="I112" s="110"/>
      <c r="J112" s="15"/>
    </row>
    <row r="113" spans="1:10" x14ac:dyDescent="0.2">
      <c r="A113" s="15"/>
      <c r="B113" s="153"/>
      <c r="C113" s="153"/>
      <c r="D113" s="153"/>
      <c r="E113" s="153"/>
      <c r="F113" s="153"/>
      <c r="G113" s="153"/>
      <c r="H113" s="153"/>
      <c r="I113" s="153"/>
      <c r="J113" s="15"/>
    </row>
    <row r="114" spans="1:10" ht="12.75" customHeight="1" x14ac:dyDescent="0.2">
      <c r="A114" s="15"/>
      <c r="B114" s="151" t="s">
        <v>104</v>
      </c>
      <c r="C114" s="151"/>
      <c r="D114" s="151"/>
      <c r="E114" s="151"/>
      <c r="F114" s="151"/>
      <c r="G114" s="151"/>
      <c r="H114" s="151"/>
      <c r="I114" s="151"/>
      <c r="J114" s="15"/>
    </row>
    <row r="115" spans="1:10" x14ac:dyDescent="0.2">
      <c r="A115" s="15"/>
      <c r="B115" s="151"/>
      <c r="C115" s="151"/>
      <c r="D115" s="151"/>
      <c r="E115" s="151"/>
      <c r="F115" s="151"/>
      <c r="G115" s="151"/>
      <c r="H115" s="151"/>
      <c r="I115" s="151"/>
      <c r="J115" s="15"/>
    </row>
    <row r="116" spans="1:10" x14ac:dyDescent="0.2">
      <c r="A116" s="15"/>
      <c r="B116" s="151"/>
      <c r="C116" s="151"/>
      <c r="D116" s="151"/>
      <c r="E116" s="151"/>
      <c r="F116" s="151"/>
      <c r="G116" s="151"/>
      <c r="H116" s="151"/>
      <c r="I116" s="151"/>
      <c r="J116" s="15"/>
    </row>
    <row r="117" spans="1:10" x14ac:dyDescent="0.2">
      <c r="A117" s="15"/>
      <c r="B117" s="151"/>
      <c r="C117" s="151"/>
      <c r="D117" s="151"/>
      <c r="E117" s="151"/>
      <c r="F117" s="151"/>
      <c r="G117" s="151"/>
      <c r="H117" s="151"/>
      <c r="I117" s="151"/>
      <c r="J117" s="15"/>
    </row>
    <row r="118" spans="1:10" x14ac:dyDescent="0.2">
      <c r="A118" s="15"/>
      <c r="B118" s="153"/>
      <c r="C118" s="153"/>
      <c r="D118" s="153"/>
      <c r="E118" s="153"/>
      <c r="F118" s="153"/>
      <c r="G118" s="153"/>
      <c r="H118" s="153"/>
      <c r="I118" s="153"/>
      <c r="J118" s="15"/>
    </row>
    <row r="119" spans="1:10" ht="12.75" customHeight="1" x14ac:dyDescent="0.2">
      <c r="A119" s="15"/>
      <c r="B119" s="97" t="s">
        <v>49</v>
      </c>
      <c r="C119" s="97"/>
      <c r="D119" s="41">
        <v>12500</v>
      </c>
      <c r="E119" s="122" t="s">
        <v>116</v>
      </c>
      <c r="F119" s="110"/>
      <c r="G119" s="110"/>
      <c r="H119" s="110"/>
      <c r="I119" s="110"/>
      <c r="J119" s="15"/>
    </row>
    <row r="120" spans="1:10" x14ac:dyDescent="0.2">
      <c r="A120" s="15"/>
      <c r="B120" s="118" t="s">
        <v>117</v>
      </c>
      <c r="C120" s="110"/>
      <c r="D120" s="110"/>
      <c r="E120" s="110"/>
      <c r="F120" s="110"/>
      <c r="G120" s="110"/>
      <c r="H120" s="110"/>
      <c r="I120" s="110"/>
      <c r="J120" s="15"/>
    </row>
    <row r="121" spans="1:10" x14ac:dyDescent="0.2">
      <c r="A121" s="15"/>
      <c r="B121" s="153"/>
      <c r="C121" s="153"/>
      <c r="D121" s="153"/>
      <c r="E121" s="153"/>
      <c r="F121" s="153"/>
      <c r="G121" s="153"/>
      <c r="H121" s="153"/>
      <c r="I121" s="153"/>
      <c r="J121" s="15"/>
    </row>
    <row r="122" spans="1:10" ht="12.75" customHeight="1" x14ac:dyDescent="0.2">
      <c r="A122" s="15"/>
      <c r="B122" s="151" t="s">
        <v>104</v>
      </c>
      <c r="C122" s="151"/>
      <c r="D122" s="151"/>
      <c r="E122" s="151"/>
      <c r="F122" s="151"/>
      <c r="G122" s="151"/>
      <c r="H122" s="151"/>
      <c r="I122" s="151"/>
      <c r="J122" s="15"/>
    </row>
    <row r="123" spans="1:10" x14ac:dyDescent="0.2">
      <c r="A123" s="15"/>
      <c r="B123" s="151"/>
      <c r="C123" s="151"/>
      <c r="D123" s="151"/>
      <c r="E123" s="151"/>
      <c r="F123" s="151"/>
      <c r="G123" s="151"/>
      <c r="H123" s="151"/>
      <c r="I123" s="151"/>
      <c r="J123" s="15"/>
    </row>
    <row r="124" spans="1:10" x14ac:dyDescent="0.2">
      <c r="A124" s="15"/>
      <c r="B124" s="151"/>
      <c r="C124" s="151"/>
      <c r="D124" s="151"/>
      <c r="E124" s="151"/>
      <c r="F124" s="151"/>
      <c r="G124" s="151"/>
      <c r="H124" s="151"/>
      <c r="I124" s="151"/>
      <c r="J124" s="15"/>
    </row>
    <row r="125" spans="1:10" x14ac:dyDescent="0.2">
      <c r="A125" s="15"/>
      <c r="B125" s="151"/>
      <c r="C125" s="151"/>
      <c r="D125" s="151"/>
      <c r="E125" s="151"/>
      <c r="F125" s="151"/>
      <c r="G125" s="151"/>
      <c r="H125" s="151"/>
      <c r="I125" s="151"/>
      <c r="J125" s="15"/>
    </row>
    <row r="126" spans="1:10" x14ac:dyDescent="0.2">
      <c r="A126" s="15"/>
      <c r="B126" s="126"/>
      <c r="C126" s="126"/>
      <c r="D126" s="126"/>
      <c r="E126" s="126"/>
      <c r="F126" s="126"/>
      <c r="G126" s="126"/>
      <c r="H126" s="126"/>
      <c r="I126" s="126"/>
      <c r="J126" s="15"/>
    </row>
    <row r="127" spans="1:10" x14ac:dyDescent="0.2">
      <c r="A127" s="15"/>
      <c r="B127" s="15"/>
      <c r="C127" s="15"/>
      <c r="D127" s="15"/>
      <c r="E127" s="15"/>
      <c r="F127" s="15"/>
      <c r="G127" s="15"/>
      <c r="H127" s="15"/>
      <c r="I127" s="15"/>
      <c r="J127" s="15"/>
    </row>
  </sheetData>
  <mergeCells count="137">
    <mergeCell ref="B126:I126"/>
    <mergeCell ref="B60:I61"/>
    <mergeCell ref="C95:G95"/>
    <mergeCell ref="C109:G109"/>
    <mergeCell ref="C104:G104"/>
    <mergeCell ref="C105:H105"/>
    <mergeCell ref="C96:H96"/>
    <mergeCell ref="C106:H106"/>
    <mergeCell ref="B114:I117"/>
    <mergeCell ref="B122:I125"/>
    <mergeCell ref="C107:F107"/>
    <mergeCell ref="C108:F108"/>
    <mergeCell ref="C101:F101"/>
    <mergeCell ref="C102:F102"/>
    <mergeCell ref="C103:F103"/>
    <mergeCell ref="C97:H97"/>
    <mergeCell ref="C99:F99"/>
    <mergeCell ref="C100:F100"/>
    <mergeCell ref="B121:I121"/>
    <mergeCell ref="B118:I118"/>
    <mergeCell ref="C110:H110"/>
    <mergeCell ref="B113:I113"/>
    <mergeCell ref="B111:I111"/>
    <mergeCell ref="B112:D112"/>
    <mergeCell ref="F112:I112"/>
    <mergeCell ref="C86:H86"/>
    <mergeCell ref="C87:H87"/>
    <mergeCell ref="C80:H80"/>
    <mergeCell ref="C81:G81"/>
    <mergeCell ref="D82:G82"/>
    <mergeCell ref="C83:G83"/>
    <mergeCell ref="C92:F92"/>
    <mergeCell ref="C93:F93"/>
    <mergeCell ref="C94:F94"/>
    <mergeCell ref="C88:H88"/>
    <mergeCell ref="C89:F89"/>
    <mergeCell ref="C90:F90"/>
    <mergeCell ref="C91:F91"/>
    <mergeCell ref="C78:H78"/>
    <mergeCell ref="C79:H79"/>
    <mergeCell ref="C76:G76"/>
    <mergeCell ref="C72:F72"/>
    <mergeCell ref="C73:F73"/>
    <mergeCell ref="C74:F74"/>
    <mergeCell ref="C75:G75"/>
    <mergeCell ref="C84:H84"/>
    <mergeCell ref="C85:H85"/>
    <mergeCell ref="C69:F69"/>
    <mergeCell ref="C70:F70"/>
    <mergeCell ref="C71:F71"/>
    <mergeCell ref="C68:H68"/>
    <mergeCell ref="C64:H64"/>
    <mergeCell ref="C65:H65"/>
    <mergeCell ref="C66:H66"/>
    <mergeCell ref="C67:G67"/>
    <mergeCell ref="C77:H77"/>
    <mergeCell ref="B56:I56"/>
    <mergeCell ref="B54:B55"/>
    <mergeCell ref="C45:F45"/>
    <mergeCell ref="C46:F46"/>
    <mergeCell ref="B47:I47"/>
    <mergeCell ref="B45:B46"/>
    <mergeCell ref="H45:I45"/>
    <mergeCell ref="C62:H62"/>
    <mergeCell ref="C63:H63"/>
    <mergeCell ref="C57:F57"/>
    <mergeCell ref="C58:F58"/>
    <mergeCell ref="B59:I59"/>
    <mergeCell ref="H57:I57"/>
    <mergeCell ref="B57:B58"/>
    <mergeCell ref="B51:B52"/>
    <mergeCell ref="B48:B49"/>
    <mergeCell ref="B53:I53"/>
    <mergeCell ref="B50:I50"/>
    <mergeCell ref="H48:I48"/>
    <mergeCell ref="C51:F51"/>
    <mergeCell ref="C52:F52"/>
    <mergeCell ref="H51:I51"/>
    <mergeCell ref="C48:F48"/>
    <mergeCell ref="C49:F49"/>
    <mergeCell ref="B42:B43"/>
    <mergeCell ref="H42:I42"/>
    <mergeCell ref="C40:F40"/>
    <mergeCell ref="B41:I41"/>
    <mergeCell ref="B39:B40"/>
    <mergeCell ref="C42:F42"/>
    <mergeCell ref="C54:F54"/>
    <mergeCell ref="C55:F55"/>
    <mergeCell ref="H54:I54"/>
    <mergeCell ref="B120:I120"/>
    <mergeCell ref="B9:H9"/>
    <mergeCell ref="B10:H10"/>
    <mergeCell ref="B7:I8"/>
    <mergeCell ref="B6:I6"/>
    <mergeCell ref="B14:D14"/>
    <mergeCell ref="B15:D15"/>
    <mergeCell ref="B16:D16"/>
    <mergeCell ref="B17:D17"/>
    <mergeCell ref="B11:H11"/>
    <mergeCell ref="B12:H12"/>
    <mergeCell ref="B13:D13"/>
    <mergeCell ref="E13:F13"/>
    <mergeCell ref="G13:H13"/>
    <mergeCell ref="B22:D22"/>
    <mergeCell ref="B23:D23"/>
    <mergeCell ref="B24:D24"/>
    <mergeCell ref="B25:D25"/>
    <mergeCell ref="B18:D18"/>
    <mergeCell ref="B19:D19"/>
    <mergeCell ref="B20:D20"/>
    <mergeCell ref="B21:D21"/>
    <mergeCell ref="B30:D30"/>
    <mergeCell ref="B31:D31"/>
    <mergeCell ref="C2:F2"/>
    <mergeCell ref="H2:I2"/>
    <mergeCell ref="C3:F3"/>
    <mergeCell ref="H3:I3"/>
    <mergeCell ref="B4:I4"/>
    <mergeCell ref="B5:I5"/>
    <mergeCell ref="C98:H98"/>
    <mergeCell ref="B119:C119"/>
    <mergeCell ref="E119:I119"/>
    <mergeCell ref="B32:D32"/>
    <mergeCell ref="B33:D33"/>
    <mergeCell ref="B26:D26"/>
    <mergeCell ref="B27:D27"/>
    <mergeCell ref="B28:D28"/>
    <mergeCell ref="B29:D29"/>
    <mergeCell ref="B38:I38"/>
    <mergeCell ref="H39:I39"/>
    <mergeCell ref="B34:D34"/>
    <mergeCell ref="B35:D35"/>
    <mergeCell ref="B37:I37"/>
    <mergeCell ref="B36:I36"/>
    <mergeCell ref="C39:F39"/>
    <mergeCell ref="C43:F43"/>
    <mergeCell ref="B44:I44"/>
  </mergeCells>
  <phoneticPr fontId="1" type="noConversion"/>
  <pageMargins left="0.75" right="0.75" top="1" bottom="1" header="0.5" footer="0.5"/>
  <pageSetup scale="96" fitToHeight="3" orientation="portrait"/>
  <headerFooter alignWithMargins="0">
    <oddFooter>&amp;C&amp;F, &amp;A, Page &amp;P of &amp;N, &amp;D, &amp;T</oddFooter>
  </headerFooter>
  <rowBreaks count="1" manualBreakCount="1">
    <brk id="96" min="1" max="8" man="1"/>
  </rowBreak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topLeftCell="B1" workbookViewId="0">
      <selection activeCell="B2" sqref="B2"/>
    </sheetView>
  </sheetViews>
  <sheetFormatPr defaultColWidth="8.85546875" defaultRowHeight="12.75" x14ac:dyDescent="0.2"/>
  <cols>
    <col min="1" max="1" width="3" style="16" customWidth="1"/>
    <col min="2" max="2" width="14" style="16" customWidth="1"/>
    <col min="3" max="7" width="11.42578125" style="16" customWidth="1"/>
    <col min="8" max="8" width="14.140625" style="16" customWidth="1"/>
    <col min="9" max="9" width="8.85546875" style="16"/>
    <col min="10" max="10" width="3" style="16" customWidth="1"/>
    <col min="11" max="16384" width="8.85546875" style="16"/>
  </cols>
  <sheetData>
    <row r="1" spans="1:13" x14ac:dyDescent="0.2">
      <c r="A1" s="15"/>
      <c r="B1" s="15"/>
      <c r="C1" s="15"/>
      <c r="D1" s="15"/>
      <c r="E1" s="15"/>
      <c r="F1" s="15"/>
      <c r="G1" s="15"/>
      <c r="H1" s="15"/>
      <c r="I1" s="15"/>
      <c r="J1" s="15"/>
    </row>
    <row r="2" spans="1:13" ht="18" customHeight="1" thickBot="1" x14ac:dyDescent="0.25">
      <c r="A2" s="15"/>
      <c r="B2" s="17" t="s">
        <v>17</v>
      </c>
      <c r="C2" s="93" t="s">
        <v>18</v>
      </c>
      <c r="D2" s="93"/>
      <c r="E2" s="93"/>
      <c r="F2" s="93"/>
      <c r="G2" s="17" t="s">
        <v>20</v>
      </c>
      <c r="H2" s="61"/>
      <c r="I2" s="61"/>
      <c r="J2" s="15"/>
    </row>
    <row r="3" spans="1:13" ht="16.5" thickBot="1" x14ac:dyDescent="0.25">
      <c r="A3" s="15"/>
      <c r="B3" s="17" t="s">
        <v>73</v>
      </c>
      <c r="C3" s="62"/>
      <c r="D3" s="62"/>
      <c r="E3" s="62"/>
      <c r="F3" s="62"/>
      <c r="G3" s="17" t="s">
        <v>19</v>
      </c>
      <c r="H3" s="62"/>
      <c r="I3" s="62"/>
      <c r="J3" s="15"/>
    </row>
    <row r="4" spans="1:13" ht="15.75" x14ac:dyDescent="0.2">
      <c r="A4" s="15"/>
      <c r="B4" s="63" t="s">
        <v>107</v>
      </c>
      <c r="C4" s="63"/>
      <c r="D4" s="63"/>
      <c r="E4" s="63"/>
      <c r="F4" s="63"/>
      <c r="G4" s="63"/>
      <c r="H4" s="63"/>
      <c r="I4" s="63"/>
      <c r="J4" s="15"/>
      <c r="L4" s="17"/>
      <c r="M4" s="17"/>
    </row>
    <row r="5" spans="1:13" ht="17.25" customHeight="1" x14ac:dyDescent="0.2">
      <c r="A5" s="15"/>
      <c r="B5" s="64"/>
      <c r="C5" s="64"/>
      <c r="D5" s="64"/>
      <c r="E5" s="64"/>
      <c r="F5" s="64"/>
      <c r="G5" s="64"/>
      <c r="H5" s="64"/>
      <c r="I5" s="64"/>
      <c r="J5" s="15"/>
      <c r="L5" s="18"/>
      <c r="M5" s="18"/>
    </row>
    <row r="6" spans="1:13" x14ac:dyDescent="0.2">
      <c r="A6" s="15"/>
      <c r="B6" s="98"/>
      <c r="C6" s="98"/>
      <c r="D6" s="98"/>
      <c r="E6" s="98"/>
      <c r="F6" s="98"/>
      <c r="G6" s="98"/>
      <c r="H6" s="98"/>
      <c r="I6" s="98"/>
      <c r="J6" s="15"/>
    </row>
    <row r="7" spans="1:13" ht="12.75" customHeight="1" x14ac:dyDescent="0.2">
      <c r="A7" s="15"/>
      <c r="B7" s="118" t="s">
        <v>118</v>
      </c>
      <c r="C7" s="96"/>
      <c r="D7" s="96"/>
      <c r="E7" s="96"/>
      <c r="F7" s="96"/>
      <c r="G7" s="96"/>
      <c r="H7" s="96"/>
      <c r="I7" s="96"/>
      <c r="J7" s="15"/>
    </row>
    <row r="8" spans="1:13" x14ac:dyDescent="0.2">
      <c r="A8" s="15"/>
      <c r="B8" s="96"/>
      <c r="C8" s="96"/>
      <c r="D8" s="96"/>
      <c r="E8" s="96"/>
      <c r="F8" s="96"/>
      <c r="G8" s="96"/>
      <c r="H8" s="96"/>
      <c r="I8" s="96"/>
      <c r="J8" s="15"/>
    </row>
    <row r="9" spans="1:13" x14ac:dyDescent="0.2">
      <c r="A9" s="15"/>
      <c r="B9" s="109"/>
      <c r="C9" s="109"/>
      <c r="D9" s="109"/>
      <c r="E9" s="109"/>
      <c r="F9" s="109"/>
      <c r="G9" s="109"/>
      <c r="H9" s="109"/>
      <c r="J9" s="15"/>
    </row>
    <row r="10" spans="1:13" x14ac:dyDescent="0.2">
      <c r="A10" s="15"/>
      <c r="B10" s="130" t="s">
        <v>45</v>
      </c>
      <c r="C10" s="130"/>
      <c r="D10" s="130"/>
      <c r="E10" s="130"/>
      <c r="F10" s="130"/>
      <c r="G10" s="130"/>
      <c r="H10" s="130"/>
      <c r="J10" s="15"/>
    </row>
    <row r="11" spans="1:13" x14ac:dyDescent="0.2">
      <c r="A11" s="15"/>
      <c r="B11" s="126" t="s">
        <v>31</v>
      </c>
      <c r="C11" s="126"/>
      <c r="D11" s="126"/>
      <c r="E11" s="126"/>
      <c r="F11" s="126"/>
      <c r="G11" s="126"/>
      <c r="H11" s="126"/>
      <c r="J11" s="15"/>
    </row>
    <row r="12" spans="1:13" ht="13.5" thickBot="1" x14ac:dyDescent="0.25">
      <c r="A12" s="15"/>
      <c r="B12" s="132">
        <v>42004</v>
      </c>
      <c r="C12" s="132"/>
      <c r="D12" s="132"/>
      <c r="E12" s="132"/>
      <c r="F12" s="132"/>
      <c r="G12" s="132"/>
      <c r="H12" s="132"/>
      <c r="J12" s="15"/>
    </row>
    <row r="13" spans="1:13" x14ac:dyDescent="0.2">
      <c r="A13" s="15"/>
      <c r="B13" s="131"/>
      <c r="C13" s="131"/>
      <c r="D13" s="131"/>
      <c r="E13" s="133" t="s">
        <v>32</v>
      </c>
      <c r="F13" s="134"/>
      <c r="G13" s="133" t="s">
        <v>33</v>
      </c>
      <c r="H13" s="134"/>
      <c r="J13" s="15"/>
    </row>
    <row r="14" spans="1:13" x14ac:dyDescent="0.2">
      <c r="A14" s="15"/>
      <c r="B14" s="131"/>
      <c r="C14" s="131"/>
      <c r="D14" s="131"/>
      <c r="E14" s="29" t="s">
        <v>21</v>
      </c>
      <c r="F14" s="30" t="s">
        <v>22</v>
      </c>
      <c r="G14" s="29" t="s">
        <v>21</v>
      </c>
      <c r="H14" s="30" t="s">
        <v>22</v>
      </c>
      <c r="J14" s="15"/>
    </row>
    <row r="15" spans="1:13" x14ac:dyDescent="0.2">
      <c r="A15" s="15"/>
      <c r="B15" s="123" t="s">
        <v>34</v>
      </c>
      <c r="C15" s="123"/>
      <c r="D15" s="123"/>
      <c r="E15" s="31">
        <v>11000</v>
      </c>
      <c r="F15" s="32"/>
      <c r="G15" s="31">
        <v>11000</v>
      </c>
      <c r="H15" s="32"/>
      <c r="J15" s="15"/>
    </row>
    <row r="16" spans="1:13" x14ac:dyDescent="0.2">
      <c r="A16" s="15"/>
      <c r="B16" s="123" t="s">
        <v>35</v>
      </c>
      <c r="C16" s="123"/>
      <c r="D16" s="123"/>
      <c r="E16" s="32">
        <v>20000</v>
      </c>
      <c r="F16" s="32"/>
      <c r="G16" s="32">
        <v>23500</v>
      </c>
      <c r="H16" s="32"/>
      <c r="J16" s="15"/>
    </row>
    <row r="17" spans="1:10" x14ac:dyDescent="0.2">
      <c r="A17" s="15"/>
      <c r="B17" s="124" t="s">
        <v>50</v>
      </c>
      <c r="C17" s="123"/>
      <c r="D17" s="123"/>
      <c r="E17" s="32">
        <v>8400</v>
      </c>
      <c r="F17" s="32"/>
      <c r="G17" s="32">
        <v>3000</v>
      </c>
      <c r="H17" s="32"/>
      <c r="J17" s="15"/>
    </row>
    <row r="18" spans="1:10" x14ac:dyDescent="0.2">
      <c r="A18" s="15"/>
      <c r="B18" s="123" t="s">
        <v>24</v>
      </c>
      <c r="C18" s="123"/>
      <c r="D18" s="123"/>
      <c r="E18" s="32">
        <v>3350</v>
      </c>
      <c r="F18" s="32"/>
      <c r="G18" s="32">
        <v>2500</v>
      </c>
      <c r="H18" s="32"/>
      <c r="J18" s="15"/>
    </row>
    <row r="19" spans="1:10" x14ac:dyDescent="0.2">
      <c r="A19" s="15"/>
      <c r="B19" s="124" t="s">
        <v>51</v>
      </c>
      <c r="C19" s="123"/>
      <c r="D19" s="123"/>
      <c r="E19" s="32">
        <v>60000</v>
      </c>
      <c r="F19" s="32"/>
      <c r="G19" s="32">
        <v>60000</v>
      </c>
      <c r="H19" s="32"/>
      <c r="J19" s="15"/>
    </row>
    <row r="20" spans="1:10" x14ac:dyDescent="0.2">
      <c r="A20" s="15"/>
      <c r="B20" s="124" t="s">
        <v>54</v>
      </c>
      <c r="C20" s="123"/>
      <c r="D20" s="123"/>
      <c r="E20" s="32"/>
      <c r="F20" s="31">
        <v>28000</v>
      </c>
      <c r="G20" s="32"/>
      <c r="H20" s="31">
        <v>33000</v>
      </c>
      <c r="J20" s="15"/>
    </row>
    <row r="21" spans="1:10" x14ac:dyDescent="0.2">
      <c r="A21" s="15"/>
      <c r="B21" s="123" t="s">
        <v>36</v>
      </c>
      <c r="C21" s="123"/>
      <c r="D21" s="123"/>
      <c r="E21" s="32"/>
      <c r="F21" s="32">
        <v>5000</v>
      </c>
      <c r="G21" s="32"/>
      <c r="H21" s="32">
        <v>5000</v>
      </c>
      <c r="J21" s="15"/>
    </row>
    <row r="22" spans="1:10" x14ac:dyDescent="0.2">
      <c r="A22" s="15"/>
      <c r="B22" s="123" t="s">
        <v>30</v>
      </c>
      <c r="C22" s="123"/>
      <c r="D22" s="123"/>
      <c r="E22" s="32"/>
      <c r="F22" s="32">
        <v>0</v>
      </c>
      <c r="G22" s="32"/>
      <c r="H22" s="32">
        <v>150</v>
      </c>
      <c r="J22" s="15"/>
    </row>
    <row r="23" spans="1:10" x14ac:dyDescent="0.2">
      <c r="A23" s="15"/>
      <c r="B23" s="123" t="s">
        <v>25</v>
      </c>
      <c r="C23" s="123"/>
      <c r="D23" s="123"/>
      <c r="E23" s="32"/>
      <c r="F23" s="32">
        <v>5000</v>
      </c>
      <c r="G23" s="32"/>
      <c r="H23" s="32">
        <v>5000</v>
      </c>
      <c r="J23" s="15"/>
    </row>
    <row r="24" spans="1:10" x14ac:dyDescent="0.2">
      <c r="A24" s="15"/>
      <c r="B24" s="124" t="s">
        <v>99</v>
      </c>
      <c r="C24" s="123"/>
      <c r="D24" s="123"/>
      <c r="E24" s="32"/>
      <c r="F24" s="32">
        <v>7000</v>
      </c>
      <c r="G24" s="32"/>
      <c r="H24" s="32">
        <v>5600</v>
      </c>
      <c r="J24" s="15"/>
    </row>
    <row r="25" spans="1:10" x14ac:dyDescent="0.2">
      <c r="A25" s="15"/>
      <c r="B25" s="124" t="s">
        <v>98</v>
      </c>
      <c r="C25" s="123"/>
      <c r="D25" s="123"/>
      <c r="E25" s="32"/>
      <c r="F25" s="32">
        <v>0</v>
      </c>
      <c r="G25" s="32"/>
      <c r="H25" s="32">
        <v>1300</v>
      </c>
      <c r="J25" s="15"/>
    </row>
    <row r="26" spans="1:10" x14ac:dyDescent="0.2">
      <c r="A26" s="15"/>
      <c r="B26" s="123" t="s">
        <v>37</v>
      </c>
      <c r="C26" s="123"/>
      <c r="D26" s="123"/>
      <c r="E26" s="32"/>
      <c r="F26" s="32">
        <v>10000</v>
      </c>
      <c r="G26" s="32"/>
      <c r="H26" s="32">
        <v>10000</v>
      </c>
      <c r="J26" s="15"/>
    </row>
    <row r="27" spans="1:10" x14ac:dyDescent="0.2">
      <c r="A27" s="15"/>
      <c r="B27" s="123" t="s">
        <v>38</v>
      </c>
      <c r="C27" s="123"/>
      <c r="D27" s="123"/>
      <c r="E27" s="32"/>
      <c r="F27" s="32">
        <v>3500</v>
      </c>
      <c r="G27" s="32"/>
      <c r="H27" s="32">
        <v>3500</v>
      </c>
      <c r="J27" s="15"/>
    </row>
    <row r="28" spans="1:10" x14ac:dyDescent="0.2">
      <c r="A28" s="15"/>
      <c r="B28" s="124" t="s">
        <v>100</v>
      </c>
      <c r="C28" s="123"/>
      <c r="D28" s="123"/>
      <c r="E28" s="32"/>
      <c r="F28" s="32">
        <v>58600</v>
      </c>
      <c r="G28" s="32"/>
      <c r="H28" s="32">
        <v>63500</v>
      </c>
      <c r="J28" s="15"/>
    </row>
    <row r="29" spans="1:10" x14ac:dyDescent="0.2">
      <c r="A29" s="15"/>
      <c r="B29" s="124" t="s">
        <v>97</v>
      </c>
      <c r="C29" s="123"/>
      <c r="D29" s="123"/>
      <c r="E29" s="32">
        <v>10000</v>
      </c>
      <c r="F29" s="32"/>
      <c r="G29" s="32">
        <v>11300</v>
      </c>
      <c r="H29" s="32"/>
      <c r="J29" s="15"/>
    </row>
    <row r="30" spans="1:10" x14ac:dyDescent="0.2">
      <c r="A30" s="15"/>
      <c r="B30" s="123" t="s">
        <v>29</v>
      </c>
      <c r="C30" s="123"/>
      <c r="D30" s="123"/>
      <c r="E30" s="32"/>
      <c r="F30" s="32"/>
      <c r="G30" s="32">
        <v>850</v>
      </c>
      <c r="H30" s="32"/>
      <c r="J30" s="15"/>
    </row>
    <row r="31" spans="1:10" x14ac:dyDescent="0.2">
      <c r="A31" s="15"/>
      <c r="B31" s="123" t="s">
        <v>26</v>
      </c>
      <c r="C31" s="123"/>
      <c r="D31" s="123"/>
      <c r="E31" s="32">
        <v>350</v>
      </c>
      <c r="F31" s="32"/>
      <c r="G31" s="32">
        <v>500</v>
      </c>
      <c r="H31" s="32"/>
      <c r="J31" s="15"/>
    </row>
    <row r="32" spans="1:10" x14ac:dyDescent="0.2">
      <c r="A32" s="15"/>
      <c r="B32" s="123" t="s">
        <v>28</v>
      </c>
      <c r="C32" s="123"/>
      <c r="D32" s="123"/>
      <c r="E32" s="32"/>
      <c r="F32" s="32"/>
      <c r="G32" s="32">
        <v>5000</v>
      </c>
      <c r="H32" s="32"/>
      <c r="J32" s="15"/>
    </row>
    <row r="33" spans="1:10" x14ac:dyDescent="0.2">
      <c r="A33" s="15"/>
      <c r="B33" s="124" t="s">
        <v>53</v>
      </c>
      <c r="C33" s="123"/>
      <c r="D33" s="123"/>
      <c r="E33" s="32"/>
      <c r="F33" s="32"/>
      <c r="G33" s="32">
        <v>5400</v>
      </c>
      <c r="H33" s="32"/>
      <c r="J33" s="15"/>
    </row>
    <row r="34" spans="1:10" ht="13.5" thickBot="1" x14ac:dyDescent="0.25">
      <c r="A34" s="15"/>
      <c r="B34" s="123" t="s">
        <v>39</v>
      </c>
      <c r="C34" s="123"/>
      <c r="D34" s="123"/>
      <c r="E34" s="33">
        <v>4000</v>
      </c>
      <c r="F34" s="33"/>
      <c r="G34" s="33">
        <v>4000</v>
      </c>
      <c r="H34" s="33"/>
      <c r="J34" s="15"/>
    </row>
    <row r="35" spans="1:10" ht="13.5" thickBot="1" x14ac:dyDescent="0.25">
      <c r="A35" s="15"/>
      <c r="B35" s="127" t="s">
        <v>23</v>
      </c>
      <c r="C35" s="127"/>
      <c r="D35" s="127"/>
      <c r="E35" s="34">
        <f>SUM(E15:E34)</f>
        <v>117100</v>
      </c>
      <c r="F35" s="34">
        <f>SUM(F15:F34)</f>
        <v>117100</v>
      </c>
      <c r="G35" s="34">
        <f>SUM(G15:G34)</f>
        <v>127050</v>
      </c>
      <c r="H35" s="34">
        <f>SUM(H15:H34)</f>
        <v>127050</v>
      </c>
      <c r="J35" s="15"/>
    </row>
    <row r="36" spans="1:10" ht="13.5" thickTop="1" x14ac:dyDescent="0.2">
      <c r="A36" s="15"/>
      <c r="B36" s="98"/>
      <c r="C36" s="98"/>
      <c r="D36" s="98"/>
      <c r="E36" s="98"/>
      <c r="F36" s="98"/>
      <c r="G36" s="98"/>
      <c r="H36" s="98"/>
      <c r="I36" s="98"/>
      <c r="J36" s="15"/>
    </row>
    <row r="37" spans="1:10" x14ac:dyDescent="0.2">
      <c r="A37" s="15"/>
      <c r="B37" s="111" t="s">
        <v>27</v>
      </c>
      <c r="C37" s="111"/>
      <c r="D37" s="111"/>
      <c r="E37" s="111"/>
      <c r="F37" s="111"/>
      <c r="G37" s="111"/>
      <c r="H37" s="111"/>
      <c r="I37" s="111"/>
      <c r="J37" s="15"/>
    </row>
    <row r="38" spans="1:10" ht="13.5" customHeight="1" x14ac:dyDescent="0.2">
      <c r="A38" s="15"/>
      <c r="B38" s="97" t="s">
        <v>46</v>
      </c>
      <c r="C38" s="97"/>
      <c r="D38" s="97"/>
      <c r="E38" s="97"/>
      <c r="F38" s="97"/>
      <c r="G38" s="97"/>
      <c r="H38" s="97"/>
      <c r="I38" s="97"/>
      <c r="J38" s="15"/>
    </row>
    <row r="39" spans="1:10" x14ac:dyDescent="0.2">
      <c r="A39" s="15"/>
      <c r="B39" s="135">
        <f>B12</f>
        <v>42004</v>
      </c>
      <c r="C39" s="128" t="str">
        <f>B16</f>
        <v>Accounts Receivable</v>
      </c>
      <c r="D39" s="128"/>
      <c r="E39" s="128"/>
      <c r="F39" s="128"/>
      <c r="G39" s="45">
        <f>G16-E16</f>
        <v>3500</v>
      </c>
      <c r="H39" s="125"/>
      <c r="I39" s="126"/>
      <c r="J39" s="15"/>
    </row>
    <row r="40" spans="1:10" x14ac:dyDescent="0.2">
      <c r="A40" s="15"/>
      <c r="B40" s="135"/>
      <c r="C40" s="129" t="str">
        <f>B28</f>
        <v>Service Revenue</v>
      </c>
      <c r="D40" s="129"/>
      <c r="E40" s="129"/>
      <c r="F40" s="129"/>
      <c r="H40" s="45">
        <f>G39</f>
        <v>3500</v>
      </c>
      <c r="J40" s="15"/>
    </row>
    <row r="41" spans="1:10" x14ac:dyDescent="0.2">
      <c r="A41" s="15"/>
      <c r="B41" s="126"/>
      <c r="C41" s="126"/>
      <c r="D41" s="126"/>
      <c r="E41" s="126"/>
      <c r="F41" s="126"/>
      <c r="G41" s="126"/>
      <c r="H41" s="126"/>
      <c r="I41" s="126"/>
      <c r="J41" s="15"/>
    </row>
    <row r="42" spans="1:10" x14ac:dyDescent="0.2">
      <c r="A42" s="15"/>
      <c r="B42" s="135">
        <f>B39</f>
        <v>42004</v>
      </c>
      <c r="C42" s="152" t="str">
        <f>B24</f>
        <v>Unearned Service Revenue</v>
      </c>
      <c r="D42" s="128"/>
      <c r="E42" s="128"/>
      <c r="F42" s="128"/>
      <c r="G42" s="45">
        <f>H28-F28-SUM(G16-E16)</f>
        <v>1400</v>
      </c>
      <c r="H42" s="125"/>
      <c r="I42" s="126"/>
      <c r="J42" s="15"/>
    </row>
    <row r="43" spans="1:10" x14ac:dyDescent="0.2">
      <c r="A43" s="15"/>
      <c r="B43" s="135"/>
      <c r="C43" s="129" t="str">
        <f>B28</f>
        <v>Service Revenue</v>
      </c>
      <c r="D43" s="129"/>
      <c r="E43" s="129"/>
      <c r="F43" s="129"/>
      <c r="H43" s="45">
        <f>G42</f>
        <v>1400</v>
      </c>
      <c r="J43" s="15"/>
    </row>
    <row r="44" spans="1:10" x14ac:dyDescent="0.2">
      <c r="A44" s="15"/>
      <c r="B44" s="126"/>
      <c r="C44" s="126"/>
      <c r="D44" s="126"/>
      <c r="E44" s="126"/>
      <c r="F44" s="126"/>
      <c r="G44" s="126"/>
      <c r="H44" s="126"/>
      <c r="I44" s="126"/>
      <c r="J44" s="15"/>
    </row>
    <row r="45" spans="1:10" x14ac:dyDescent="0.2">
      <c r="A45" s="15"/>
      <c r="B45" s="135">
        <f>B39</f>
        <v>42004</v>
      </c>
      <c r="C45" s="128" t="str">
        <f>B33</f>
        <v>Supplies Expense</v>
      </c>
      <c r="D45" s="128"/>
      <c r="E45" s="128"/>
      <c r="F45" s="128"/>
      <c r="G45" s="45">
        <f>E17-G17</f>
        <v>5400</v>
      </c>
      <c r="H45" s="125"/>
      <c r="I45" s="126"/>
      <c r="J45" s="15"/>
    </row>
    <row r="46" spans="1:10" x14ac:dyDescent="0.2">
      <c r="A46" s="15"/>
      <c r="B46" s="135"/>
      <c r="C46" s="129" t="str">
        <f>B17</f>
        <v>Supplies</v>
      </c>
      <c r="D46" s="129"/>
      <c r="E46" s="129"/>
      <c r="F46" s="129"/>
      <c r="H46" s="45">
        <f>G45</f>
        <v>5400</v>
      </c>
      <c r="J46" s="15"/>
    </row>
    <row r="47" spans="1:10" x14ac:dyDescent="0.2">
      <c r="A47" s="15"/>
      <c r="B47" s="126"/>
      <c r="C47" s="126"/>
      <c r="D47" s="126"/>
      <c r="E47" s="126"/>
      <c r="F47" s="126"/>
      <c r="G47" s="126"/>
      <c r="H47" s="126"/>
      <c r="I47" s="126"/>
      <c r="J47" s="15"/>
    </row>
    <row r="48" spans="1:10" x14ac:dyDescent="0.2">
      <c r="A48" s="15"/>
      <c r="B48" s="135">
        <f>B39</f>
        <v>42004</v>
      </c>
      <c r="C48" s="128" t="str">
        <f>B32</f>
        <v>Depreciation Expense</v>
      </c>
      <c r="D48" s="128"/>
      <c r="E48" s="128"/>
      <c r="F48" s="128"/>
      <c r="G48" s="45">
        <f>H20-F20</f>
        <v>5000</v>
      </c>
      <c r="H48" s="125"/>
      <c r="I48" s="126"/>
      <c r="J48" s="15"/>
    </row>
    <row r="49" spans="1:10" x14ac:dyDescent="0.2">
      <c r="A49" s="15"/>
      <c r="B49" s="135"/>
      <c r="C49" s="129" t="str">
        <f>B20</f>
        <v>Accumulated Depreciation - Equipment</v>
      </c>
      <c r="D49" s="129"/>
      <c r="E49" s="129"/>
      <c r="F49" s="129"/>
      <c r="H49" s="45">
        <f>G48</f>
        <v>5000</v>
      </c>
      <c r="J49" s="15"/>
    </row>
    <row r="50" spans="1:10" x14ac:dyDescent="0.2">
      <c r="A50" s="15"/>
      <c r="B50" s="126"/>
      <c r="C50" s="126"/>
      <c r="D50" s="126"/>
      <c r="E50" s="126"/>
      <c r="F50" s="126"/>
      <c r="G50" s="126"/>
      <c r="H50" s="126"/>
      <c r="I50" s="126"/>
      <c r="J50" s="15"/>
    </row>
    <row r="51" spans="1:10" x14ac:dyDescent="0.2">
      <c r="A51" s="15"/>
      <c r="B51" s="135">
        <f>B39</f>
        <v>42004</v>
      </c>
      <c r="C51" s="128" t="str">
        <f>B31</f>
        <v>Interest Expense</v>
      </c>
      <c r="D51" s="128"/>
      <c r="E51" s="128"/>
      <c r="F51" s="128"/>
      <c r="G51" s="45">
        <f>H22-F22</f>
        <v>150</v>
      </c>
      <c r="H51" s="125"/>
      <c r="I51" s="126"/>
      <c r="J51" s="15"/>
    </row>
    <row r="52" spans="1:10" x14ac:dyDescent="0.2">
      <c r="A52" s="15"/>
      <c r="B52" s="135"/>
      <c r="C52" s="129" t="str">
        <f>B22</f>
        <v>Interest Payable</v>
      </c>
      <c r="D52" s="129"/>
      <c r="E52" s="129"/>
      <c r="F52" s="129"/>
      <c r="H52" s="45">
        <f>G51</f>
        <v>150</v>
      </c>
      <c r="J52" s="15"/>
    </row>
    <row r="53" spans="1:10" x14ac:dyDescent="0.2">
      <c r="A53" s="15"/>
      <c r="B53" s="126"/>
      <c r="C53" s="126"/>
      <c r="D53" s="126"/>
      <c r="E53" s="126"/>
      <c r="F53" s="126"/>
      <c r="G53" s="126"/>
      <c r="H53" s="126"/>
      <c r="I53" s="126"/>
      <c r="J53" s="15"/>
    </row>
    <row r="54" spans="1:10" x14ac:dyDescent="0.2">
      <c r="A54" s="15"/>
      <c r="B54" s="135">
        <f>B39</f>
        <v>42004</v>
      </c>
      <c r="C54" s="128" t="str">
        <f>B30</f>
        <v>Insurance Expense</v>
      </c>
      <c r="D54" s="128"/>
      <c r="E54" s="128"/>
      <c r="F54" s="128"/>
      <c r="G54" s="45">
        <f>E18-G18</f>
        <v>850</v>
      </c>
      <c r="H54" s="125"/>
      <c r="I54" s="126"/>
      <c r="J54" s="15"/>
    </row>
    <row r="55" spans="1:10" x14ac:dyDescent="0.2">
      <c r="A55" s="15"/>
      <c r="B55" s="135"/>
      <c r="C55" s="129" t="str">
        <f>B18</f>
        <v>Prepaid Insurance</v>
      </c>
      <c r="D55" s="129"/>
      <c r="E55" s="129"/>
      <c r="F55" s="129"/>
      <c r="H55" s="45">
        <f>G54</f>
        <v>850</v>
      </c>
      <c r="J55" s="15"/>
    </row>
    <row r="56" spans="1:10" x14ac:dyDescent="0.2">
      <c r="A56" s="15"/>
      <c r="B56" s="126"/>
      <c r="C56" s="126"/>
      <c r="D56" s="126"/>
      <c r="E56" s="126"/>
      <c r="F56" s="126"/>
      <c r="G56" s="126"/>
      <c r="H56" s="126"/>
      <c r="I56" s="126"/>
      <c r="J56" s="15"/>
    </row>
    <row r="57" spans="1:10" x14ac:dyDescent="0.2">
      <c r="A57" s="15"/>
      <c r="B57" s="135">
        <f>B39</f>
        <v>42004</v>
      </c>
      <c r="C57" s="128" t="str">
        <f>B29</f>
        <v>Salaries and Wages Expense</v>
      </c>
      <c r="D57" s="128"/>
      <c r="E57" s="128"/>
      <c r="F57" s="128"/>
      <c r="G57" s="45">
        <f>H25-F25</f>
        <v>1300</v>
      </c>
      <c r="H57" s="125"/>
      <c r="I57" s="126"/>
      <c r="J57" s="15"/>
    </row>
    <row r="58" spans="1:10" x14ac:dyDescent="0.2">
      <c r="A58" s="15"/>
      <c r="B58" s="135"/>
      <c r="C58" s="129" t="str">
        <f>B25</f>
        <v>Salaries and Wages Payable</v>
      </c>
      <c r="D58" s="129"/>
      <c r="E58" s="129"/>
      <c r="F58" s="129"/>
      <c r="H58" s="45">
        <f>G57</f>
        <v>1300</v>
      </c>
      <c r="J58" s="15"/>
    </row>
    <row r="59" spans="1:10" x14ac:dyDescent="0.2">
      <c r="A59" s="15"/>
      <c r="B59" s="126"/>
      <c r="C59" s="126"/>
      <c r="D59" s="126"/>
      <c r="E59" s="126"/>
      <c r="F59" s="126"/>
      <c r="G59" s="126"/>
      <c r="H59" s="126"/>
      <c r="I59" s="126"/>
      <c r="J59" s="15"/>
    </row>
    <row r="60" spans="1:10" ht="12.75" customHeight="1" x14ac:dyDescent="0.2">
      <c r="A60" s="15"/>
      <c r="B60" s="97" t="s">
        <v>119</v>
      </c>
      <c r="C60" s="97"/>
      <c r="D60" s="97"/>
      <c r="E60" s="97"/>
      <c r="F60" s="97"/>
      <c r="G60" s="97"/>
      <c r="H60" s="97"/>
      <c r="I60" s="97"/>
      <c r="J60" s="15"/>
    </row>
    <row r="61" spans="1:10" x14ac:dyDescent="0.2">
      <c r="A61" s="15"/>
      <c r="B61" s="97"/>
      <c r="C61" s="97"/>
      <c r="D61" s="97"/>
      <c r="E61" s="97"/>
      <c r="F61" s="97"/>
      <c r="G61" s="97"/>
      <c r="H61" s="97"/>
      <c r="I61" s="97"/>
      <c r="J61" s="15"/>
    </row>
    <row r="62" spans="1:10" x14ac:dyDescent="0.2">
      <c r="A62" s="15"/>
      <c r="B62" s="35"/>
      <c r="C62" s="109"/>
      <c r="D62" s="109"/>
      <c r="E62" s="109"/>
      <c r="F62" s="109"/>
      <c r="G62" s="109"/>
      <c r="H62" s="109"/>
      <c r="J62" s="15"/>
    </row>
    <row r="63" spans="1:10" x14ac:dyDescent="0.2">
      <c r="A63" s="15"/>
      <c r="C63" s="136" t="str">
        <f>B10</f>
        <v>MASON ADVERTISING AGENCY</v>
      </c>
      <c r="D63" s="136"/>
      <c r="E63" s="136"/>
      <c r="F63" s="136"/>
      <c r="G63" s="136"/>
      <c r="H63" s="136"/>
      <c r="J63" s="15"/>
    </row>
    <row r="64" spans="1:10" x14ac:dyDescent="0.2">
      <c r="A64" s="15"/>
      <c r="C64" s="136" t="s">
        <v>0</v>
      </c>
      <c r="D64" s="136"/>
      <c r="E64" s="136"/>
      <c r="F64" s="136"/>
      <c r="G64" s="136"/>
      <c r="H64" s="136"/>
      <c r="J64" s="15"/>
    </row>
    <row r="65" spans="1:10" ht="13.5" thickBot="1" x14ac:dyDescent="0.25">
      <c r="A65" s="15"/>
      <c r="C65" s="138" t="s">
        <v>115</v>
      </c>
      <c r="D65" s="138"/>
      <c r="E65" s="138"/>
      <c r="F65" s="138"/>
      <c r="G65" s="138"/>
      <c r="H65" s="138"/>
      <c r="J65" s="15"/>
    </row>
    <row r="66" spans="1:10" x14ac:dyDescent="0.2">
      <c r="A66" s="15"/>
      <c r="C66" s="139" t="s">
        <v>1</v>
      </c>
      <c r="D66" s="139"/>
      <c r="E66" s="139"/>
      <c r="F66" s="139"/>
      <c r="G66" s="139"/>
      <c r="H66" s="139"/>
      <c r="J66" s="15"/>
    </row>
    <row r="67" spans="1:10" ht="12.75" customHeight="1" x14ac:dyDescent="0.2">
      <c r="A67" s="15"/>
      <c r="C67" s="100" t="str">
        <f>B28</f>
        <v>Service Revenue</v>
      </c>
      <c r="D67" s="101"/>
      <c r="E67" s="101"/>
      <c r="F67" s="101"/>
      <c r="G67" s="102"/>
      <c r="H67" s="44">
        <f>H28</f>
        <v>63500</v>
      </c>
      <c r="J67" s="15"/>
    </row>
    <row r="68" spans="1:10" x14ac:dyDescent="0.2">
      <c r="A68" s="15"/>
      <c r="C68" s="137" t="s">
        <v>2</v>
      </c>
      <c r="D68" s="137"/>
      <c r="E68" s="137"/>
      <c r="F68" s="137"/>
      <c r="G68" s="137"/>
      <c r="H68" s="137"/>
      <c r="J68" s="15"/>
    </row>
    <row r="69" spans="1:10" x14ac:dyDescent="0.2">
      <c r="A69" s="15"/>
      <c r="C69" s="128" t="str">
        <f>B29</f>
        <v>Salaries and Wages Expense</v>
      </c>
      <c r="D69" s="128"/>
      <c r="E69" s="128"/>
      <c r="F69" s="128"/>
      <c r="G69" s="44">
        <f>G29</f>
        <v>11300</v>
      </c>
      <c r="H69" s="36"/>
      <c r="J69" s="15"/>
    </row>
    <row r="70" spans="1:10" x14ac:dyDescent="0.2">
      <c r="A70" s="15"/>
      <c r="C70" s="128" t="str">
        <f>B33</f>
        <v>Supplies Expense</v>
      </c>
      <c r="D70" s="128"/>
      <c r="E70" s="128"/>
      <c r="F70" s="128"/>
      <c r="G70" s="45">
        <f>G33</f>
        <v>5400</v>
      </c>
      <c r="H70" s="36"/>
      <c r="J70" s="15"/>
    </row>
    <row r="71" spans="1:10" ht="12.75" customHeight="1" x14ac:dyDescent="0.2">
      <c r="A71" s="15"/>
      <c r="C71" s="128" t="str">
        <f>B32</f>
        <v>Depreciation Expense</v>
      </c>
      <c r="D71" s="128"/>
      <c r="E71" s="128"/>
      <c r="F71" s="128"/>
      <c r="G71" s="45">
        <f>G32</f>
        <v>5000</v>
      </c>
      <c r="H71" s="36"/>
      <c r="J71" s="15"/>
    </row>
    <row r="72" spans="1:10" x14ac:dyDescent="0.2">
      <c r="A72" s="15"/>
      <c r="C72" s="128" t="str">
        <f>B34</f>
        <v>Rent Expense</v>
      </c>
      <c r="D72" s="128"/>
      <c r="E72" s="128"/>
      <c r="F72" s="128"/>
      <c r="G72" s="45">
        <f>G34</f>
        <v>4000</v>
      </c>
      <c r="H72" s="36"/>
      <c r="J72" s="15"/>
    </row>
    <row r="73" spans="1:10" x14ac:dyDescent="0.2">
      <c r="A73" s="15"/>
      <c r="C73" s="128" t="str">
        <f>B30</f>
        <v>Insurance Expense</v>
      </c>
      <c r="D73" s="128"/>
      <c r="E73" s="128"/>
      <c r="F73" s="128"/>
      <c r="G73" s="45">
        <f>G30</f>
        <v>850</v>
      </c>
      <c r="H73" s="36"/>
      <c r="J73" s="15"/>
    </row>
    <row r="74" spans="1:10" ht="13.5" thickBot="1" x14ac:dyDescent="0.25">
      <c r="A74" s="15"/>
      <c r="C74" s="128" t="str">
        <f>B31</f>
        <v>Interest Expense</v>
      </c>
      <c r="D74" s="128"/>
      <c r="E74" s="128"/>
      <c r="F74" s="128"/>
      <c r="G74" s="46">
        <f>G31</f>
        <v>500</v>
      </c>
      <c r="H74" s="36"/>
      <c r="J74" s="15"/>
    </row>
    <row r="75" spans="1:10" ht="12.75" customHeight="1" thickBot="1" x14ac:dyDescent="0.25">
      <c r="A75" s="15"/>
      <c r="C75" s="140" t="s">
        <v>4</v>
      </c>
      <c r="D75" s="140"/>
      <c r="E75" s="140"/>
      <c r="F75" s="140"/>
      <c r="G75" s="140"/>
      <c r="H75" s="47">
        <f>SUM(G69:G74)</f>
        <v>27050</v>
      </c>
      <c r="J75" s="15"/>
    </row>
    <row r="76" spans="1:10" ht="12.75" customHeight="1" thickBot="1" x14ac:dyDescent="0.25">
      <c r="A76" s="15"/>
      <c r="C76" s="137" t="s">
        <v>3</v>
      </c>
      <c r="D76" s="137"/>
      <c r="E76" s="137"/>
      <c r="F76" s="137"/>
      <c r="G76" s="137"/>
      <c r="H76" s="48">
        <f>H67-H75</f>
        <v>36450</v>
      </c>
      <c r="J76" s="15"/>
    </row>
    <row r="77" spans="1:10" ht="12.75" customHeight="1" thickTop="1" x14ac:dyDescent="0.2">
      <c r="A77" s="15"/>
      <c r="C77" s="109"/>
      <c r="D77" s="109"/>
      <c r="E77" s="109"/>
      <c r="F77" s="109"/>
      <c r="G77" s="109"/>
      <c r="H77" s="109"/>
      <c r="J77" s="15"/>
    </row>
    <row r="78" spans="1:10" ht="12.75" customHeight="1" x14ac:dyDescent="0.2">
      <c r="A78" s="15"/>
      <c r="C78" s="136" t="str">
        <f>B10</f>
        <v>MASON ADVERTISING AGENCY</v>
      </c>
      <c r="D78" s="136"/>
      <c r="E78" s="136"/>
      <c r="F78" s="136"/>
      <c r="G78" s="136"/>
      <c r="H78" s="136"/>
      <c r="J78" s="15"/>
    </row>
    <row r="79" spans="1:10" ht="12.75" customHeight="1" x14ac:dyDescent="0.2">
      <c r="A79" s="15"/>
      <c r="C79" s="136" t="s">
        <v>5</v>
      </c>
      <c r="D79" s="136"/>
      <c r="E79" s="136"/>
      <c r="F79" s="136"/>
      <c r="G79" s="136"/>
      <c r="H79" s="136"/>
      <c r="J79" s="15"/>
    </row>
    <row r="80" spans="1:10" ht="12.75" customHeight="1" thickBot="1" x14ac:dyDescent="0.25">
      <c r="A80" s="15"/>
      <c r="C80" s="138" t="str">
        <f>C65</f>
        <v>For the Year Ended December 31, 2014</v>
      </c>
      <c r="D80" s="138"/>
      <c r="E80" s="138"/>
      <c r="F80" s="138"/>
      <c r="G80" s="138"/>
      <c r="H80" s="138"/>
      <c r="J80" s="15"/>
    </row>
    <row r="81" spans="1:10" x14ac:dyDescent="0.2">
      <c r="A81" s="15"/>
      <c r="C81" s="143" t="s">
        <v>44</v>
      </c>
      <c r="D81" s="143"/>
      <c r="E81" s="143"/>
      <c r="F81" s="143"/>
      <c r="G81" s="143"/>
      <c r="H81" s="44">
        <f>H27</f>
        <v>3500</v>
      </c>
      <c r="J81" s="15"/>
    </row>
    <row r="82" spans="1:10" ht="13.5" thickBot="1" x14ac:dyDescent="0.25">
      <c r="A82" s="15"/>
      <c r="C82" s="37" t="s">
        <v>6</v>
      </c>
      <c r="D82" s="144" t="s">
        <v>7</v>
      </c>
      <c r="E82" s="144"/>
      <c r="F82" s="144"/>
      <c r="G82" s="144"/>
      <c r="H82" s="47">
        <f>H76</f>
        <v>36450</v>
      </c>
      <c r="J82" s="15"/>
    </row>
    <row r="83" spans="1:10" ht="13.5" thickBot="1" x14ac:dyDescent="0.25">
      <c r="A83" s="15"/>
      <c r="C83" s="146" t="s">
        <v>43</v>
      </c>
      <c r="D83" s="146"/>
      <c r="E83" s="146"/>
      <c r="F83" s="146"/>
      <c r="G83" s="146"/>
      <c r="H83" s="48">
        <f>SUM(H81:H82)</f>
        <v>39950</v>
      </c>
      <c r="J83" s="15"/>
    </row>
    <row r="84" spans="1:10" ht="13.5" thickTop="1" x14ac:dyDescent="0.2">
      <c r="A84" s="15"/>
      <c r="C84" s="109"/>
      <c r="D84" s="109"/>
      <c r="E84" s="109"/>
      <c r="F84" s="109"/>
      <c r="G84" s="109"/>
      <c r="H84" s="109"/>
      <c r="J84" s="15"/>
    </row>
    <row r="85" spans="1:10" x14ac:dyDescent="0.2">
      <c r="A85" s="15"/>
      <c r="C85" s="136" t="str">
        <f>B10</f>
        <v>MASON ADVERTISING AGENCY</v>
      </c>
      <c r="D85" s="136"/>
      <c r="E85" s="136"/>
      <c r="F85" s="136"/>
      <c r="G85" s="136"/>
      <c r="H85" s="136"/>
      <c r="J85" s="15"/>
    </row>
    <row r="86" spans="1:10" x14ac:dyDescent="0.2">
      <c r="A86" s="15"/>
      <c r="C86" s="136" t="s">
        <v>41</v>
      </c>
      <c r="D86" s="136"/>
      <c r="E86" s="136"/>
      <c r="F86" s="136"/>
      <c r="G86" s="136"/>
      <c r="H86" s="136"/>
      <c r="J86" s="15"/>
    </row>
    <row r="87" spans="1:10" ht="13.5" thickBot="1" x14ac:dyDescent="0.25">
      <c r="A87" s="15"/>
      <c r="C87" s="141">
        <f>B12</f>
        <v>42004</v>
      </c>
      <c r="D87" s="141"/>
      <c r="E87" s="141"/>
      <c r="F87" s="141"/>
      <c r="G87" s="141"/>
      <c r="H87" s="141"/>
      <c r="J87" s="15"/>
    </row>
    <row r="88" spans="1:10" x14ac:dyDescent="0.2">
      <c r="A88" s="15"/>
      <c r="C88" s="147" t="s">
        <v>8</v>
      </c>
      <c r="D88" s="147"/>
      <c r="E88" s="147"/>
      <c r="F88" s="147"/>
      <c r="G88" s="148"/>
      <c r="H88" s="147"/>
      <c r="J88" s="15"/>
    </row>
    <row r="89" spans="1:10" x14ac:dyDescent="0.2">
      <c r="A89" s="15"/>
      <c r="C89" s="144" t="str">
        <f>B15</f>
        <v>Cash</v>
      </c>
      <c r="D89" s="144"/>
      <c r="E89" s="144"/>
      <c r="F89" s="144"/>
      <c r="G89" s="38"/>
      <c r="H89" s="44">
        <f>G15</f>
        <v>11000</v>
      </c>
      <c r="J89" s="15"/>
    </row>
    <row r="90" spans="1:10" x14ac:dyDescent="0.2">
      <c r="A90" s="15"/>
      <c r="C90" s="144" t="str">
        <f>B16</f>
        <v>Accounts Receivable</v>
      </c>
      <c r="D90" s="144"/>
      <c r="E90" s="144"/>
      <c r="F90" s="144"/>
      <c r="G90" s="38"/>
      <c r="H90" s="45">
        <f>G16</f>
        <v>23500</v>
      </c>
      <c r="J90" s="15"/>
    </row>
    <row r="91" spans="1:10" x14ac:dyDescent="0.2">
      <c r="A91" s="15"/>
      <c r="C91" s="144" t="str">
        <f>B17</f>
        <v>Supplies</v>
      </c>
      <c r="D91" s="144"/>
      <c r="E91" s="144"/>
      <c r="F91" s="144"/>
      <c r="G91" s="38"/>
      <c r="H91" s="45">
        <f>G17</f>
        <v>3000</v>
      </c>
      <c r="J91" s="15"/>
    </row>
    <row r="92" spans="1:10" x14ac:dyDescent="0.2">
      <c r="A92" s="15"/>
      <c r="C92" s="144" t="str">
        <f>B18</f>
        <v>Prepaid Insurance</v>
      </c>
      <c r="D92" s="144"/>
      <c r="E92" s="144"/>
      <c r="F92" s="144"/>
      <c r="G92" s="38"/>
      <c r="H92" s="45">
        <f>G18</f>
        <v>2500</v>
      </c>
      <c r="J92" s="15"/>
    </row>
    <row r="93" spans="1:10" x14ac:dyDescent="0.2">
      <c r="A93" s="15"/>
      <c r="C93" s="144" t="str">
        <f>B19</f>
        <v>Equipment</v>
      </c>
      <c r="D93" s="144"/>
      <c r="E93" s="144"/>
      <c r="F93" s="144"/>
      <c r="G93" s="44">
        <f>G19</f>
        <v>60000</v>
      </c>
      <c r="H93" s="38"/>
      <c r="J93" s="15"/>
    </row>
    <row r="94" spans="1:10" ht="13.5" thickBot="1" x14ac:dyDescent="0.25">
      <c r="A94" s="15"/>
      <c r="C94" s="128" t="str">
        <f>CONCATENATE("Less: ",B20)</f>
        <v>Less: Accumulated Depreciation - Equipment</v>
      </c>
      <c r="D94" s="128"/>
      <c r="E94" s="128"/>
      <c r="F94" s="128"/>
      <c r="G94" s="46">
        <f>H20</f>
        <v>33000</v>
      </c>
      <c r="H94" s="47">
        <f>G93-G94</f>
        <v>27000</v>
      </c>
      <c r="J94" s="15"/>
    </row>
    <row r="95" spans="1:10" ht="13.5" thickBot="1" x14ac:dyDescent="0.25">
      <c r="A95" s="15"/>
      <c r="C95" s="140" t="s">
        <v>9</v>
      </c>
      <c r="D95" s="140"/>
      <c r="E95" s="140"/>
      <c r="F95" s="140"/>
      <c r="G95" s="140"/>
      <c r="H95" s="48">
        <f>SUM(H89:H94)</f>
        <v>67000</v>
      </c>
      <c r="J95" s="15"/>
    </row>
    <row r="96" spans="1:10" ht="14.25" thickTop="1" thickBot="1" x14ac:dyDescent="0.25">
      <c r="A96" s="15"/>
      <c r="C96" s="149"/>
      <c r="D96" s="149"/>
      <c r="E96" s="149"/>
      <c r="F96" s="149"/>
      <c r="G96" s="149"/>
      <c r="H96" s="149"/>
      <c r="J96" s="15"/>
    </row>
    <row r="97" spans="1:10" ht="12.75" customHeight="1" x14ac:dyDescent="0.2">
      <c r="A97" s="15"/>
      <c r="C97" s="148" t="s">
        <v>10</v>
      </c>
      <c r="D97" s="148"/>
      <c r="E97" s="148"/>
      <c r="F97" s="148"/>
      <c r="G97" s="148"/>
      <c r="H97" s="148"/>
      <c r="J97" s="15"/>
    </row>
    <row r="98" spans="1:10" ht="12.75" customHeight="1" x14ac:dyDescent="0.2">
      <c r="A98" s="15"/>
      <c r="C98" s="121" t="s">
        <v>48</v>
      </c>
      <c r="D98" s="121"/>
      <c r="E98" s="121"/>
      <c r="F98" s="121"/>
      <c r="G98" s="121"/>
      <c r="H98" s="121"/>
      <c r="J98" s="15"/>
    </row>
    <row r="99" spans="1:10" x14ac:dyDescent="0.2">
      <c r="A99" s="15"/>
      <c r="C99" s="128" t="str">
        <f>B23</f>
        <v>Notes Payable</v>
      </c>
      <c r="D99" s="128"/>
      <c r="E99" s="128"/>
      <c r="F99" s="128"/>
      <c r="G99" s="44">
        <f>H23</f>
        <v>5000</v>
      </c>
      <c r="H99" s="38"/>
      <c r="J99" s="15"/>
    </row>
    <row r="100" spans="1:10" x14ac:dyDescent="0.2">
      <c r="A100" s="15"/>
      <c r="C100" s="128" t="str">
        <f>B21</f>
        <v>Accounts Payable</v>
      </c>
      <c r="D100" s="128"/>
      <c r="E100" s="128"/>
      <c r="F100" s="128"/>
      <c r="G100" s="45">
        <f>H21</f>
        <v>5000</v>
      </c>
      <c r="H100" s="36"/>
      <c r="J100" s="15"/>
    </row>
    <row r="101" spans="1:10" x14ac:dyDescent="0.2">
      <c r="A101" s="15"/>
      <c r="C101" s="128" t="str">
        <f>B24</f>
        <v>Unearned Service Revenue</v>
      </c>
      <c r="D101" s="128"/>
      <c r="E101" s="128"/>
      <c r="F101" s="128"/>
      <c r="G101" s="45">
        <f>H24</f>
        <v>5600</v>
      </c>
      <c r="H101" s="36"/>
      <c r="J101" s="15"/>
    </row>
    <row r="102" spans="1:10" x14ac:dyDescent="0.2">
      <c r="A102" s="15"/>
      <c r="C102" s="128" t="str">
        <f>B25</f>
        <v>Salaries and Wages Payable</v>
      </c>
      <c r="D102" s="128"/>
      <c r="E102" s="128"/>
      <c r="F102" s="128"/>
      <c r="G102" s="45">
        <f>H25</f>
        <v>1300</v>
      </c>
      <c r="H102" s="39"/>
      <c r="J102" s="15"/>
    </row>
    <row r="103" spans="1:10" ht="13.5" thickBot="1" x14ac:dyDescent="0.25">
      <c r="A103" s="15"/>
      <c r="C103" s="128" t="str">
        <f>B22</f>
        <v>Interest Payable</v>
      </c>
      <c r="D103" s="128"/>
      <c r="E103" s="128"/>
      <c r="F103" s="128"/>
      <c r="G103" s="46">
        <f>H22</f>
        <v>150</v>
      </c>
      <c r="H103" s="40"/>
      <c r="J103" s="15"/>
    </row>
    <row r="104" spans="1:10" ht="13.5" customHeight="1" x14ac:dyDescent="0.2">
      <c r="A104" s="15"/>
      <c r="C104" s="140" t="s">
        <v>11</v>
      </c>
      <c r="D104" s="140"/>
      <c r="E104" s="140"/>
      <c r="F104" s="140"/>
      <c r="G104" s="140"/>
      <c r="H104" s="44">
        <f>SUM(G99:G103)</f>
        <v>17050</v>
      </c>
      <c r="J104" s="15"/>
    </row>
    <row r="105" spans="1:10" x14ac:dyDescent="0.2">
      <c r="A105" s="15"/>
      <c r="C105" s="115"/>
      <c r="D105" s="115"/>
      <c r="E105" s="115"/>
      <c r="F105" s="115"/>
      <c r="G105" s="115"/>
      <c r="H105" s="115"/>
      <c r="J105" s="15"/>
    </row>
    <row r="106" spans="1:10" ht="13.5" customHeight="1" x14ac:dyDescent="0.2">
      <c r="A106" s="15"/>
      <c r="C106" s="150" t="s">
        <v>12</v>
      </c>
      <c r="D106" s="150"/>
      <c r="E106" s="150"/>
      <c r="F106" s="150"/>
      <c r="G106" s="150"/>
      <c r="H106" s="150"/>
      <c r="J106" s="15"/>
    </row>
    <row r="107" spans="1:10" x14ac:dyDescent="0.2">
      <c r="A107" s="15"/>
      <c r="C107" s="128" t="str">
        <f>B26</f>
        <v>Common Stock</v>
      </c>
      <c r="D107" s="128"/>
      <c r="E107" s="128"/>
      <c r="F107" s="128"/>
      <c r="G107" s="44">
        <f>H26</f>
        <v>10000</v>
      </c>
      <c r="H107" s="36"/>
      <c r="J107" s="15"/>
    </row>
    <row r="108" spans="1:10" ht="13.5" thickBot="1" x14ac:dyDescent="0.25">
      <c r="A108" s="15"/>
      <c r="C108" s="128" t="str">
        <f>B27</f>
        <v>Retained Earnings</v>
      </c>
      <c r="D108" s="128"/>
      <c r="E108" s="128"/>
      <c r="F108" s="128"/>
      <c r="G108" s="46">
        <f>H83</f>
        <v>39950</v>
      </c>
      <c r="H108" s="47">
        <f>SUM(G107:G108)</f>
        <v>49950</v>
      </c>
      <c r="J108" s="15"/>
    </row>
    <row r="109" spans="1:10" ht="13.5" customHeight="1" thickBot="1" x14ac:dyDescent="0.25">
      <c r="A109" s="15"/>
      <c r="C109" s="140" t="s">
        <v>13</v>
      </c>
      <c r="D109" s="140"/>
      <c r="E109" s="140"/>
      <c r="F109" s="140"/>
      <c r="G109" s="140"/>
      <c r="H109" s="48">
        <f>SUM(H104:H108)</f>
        <v>67000</v>
      </c>
      <c r="J109" s="15"/>
    </row>
    <row r="110" spans="1:10" ht="13.5" thickTop="1" x14ac:dyDescent="0.2">
      <c r="A110" s="15"/>
      <c r="C110" s="109"/>
      <c r="D110" s="109"/>
      <c r="E110" s="109"/>
      <c r="F110" s="109"/>
      <c r="G110" s="109"/>
      <c r="H110" s="109"/>
      <c r="J110" s="15"/>
    </row>
    <row r="111" spans="1:10" ht="12.75" customHeight="1" x14ac:dyDescent="0.2">
      <c r="A111" s="15"/>
      <c r="B111" s="97" t="s">
        <v>40</v>
      </c>
      <c r="C111" s="97"/>
      <c r="D111" s="97"/>
      <c r="E111" s="97"/>
      <c r="F111" s="97"/>
      <c r="G111" s="97"/>
      <c r="H111" s="97"/>
      <c r="I111" s="97"/>
      <c r="J111" s="15"/>
    </row>
    <row r="112" spans="1:10" ht="12.75" customHeight="1" x14ac:dyDescent="0.2">
      <c r="A112" s="15"/>
      <c r="B112" s="154" t="s">
        <v>101</v>
      </c>
      <c r="C112" s="154"/>
      <c r="D112" s="154"/>
      <c r="E112" s="43">
        <v>3</v>
      </c>
      <c r="F112" s="113" t="s">
        <v>103</v>
      </c>
      <c r="G112" s="110"/>
      <c r="H112" s="110"/>
      <c r="I112" s="110"/>
      <c r="J112" s="15"/>
    </row>
    <row r="113" spans="1:10" x14ac:dyDescent="0.2">
      <c r="A113" s="15"/>
      <c r="B113" s="153"/>
      <c r="C113" s="153"/>
      <c r="D113" s="153"/>
      <c r="E113" s="153"/>
      <c r="F113" s="153"/>
      <c r="G113" s="153"/>
      <c r="H113" s="153"/>
      <c r="I113" s="153"/>
      <c r="J113" s="15"/>
    </row>
    <row r="114" spans="1:10" ht="12.75" customHeight="1" x14ac:dyDescent="0.2">
      <c r="A114" s="15"/>
      <c r="B114" s="151" t="str">
        <f>CONCATENATE("Interest is ($",FIXED(G31-E31,0,0)," / ",FIXED(E112,0,0)," months) $",FIXED((G31-E31)/3,0,0)," per month or ($",FIXED(H23,0,0)," / $",FIXED((G31-E31)/3,0,0),") ",FIXED((((G31-E31)/3)/H23)*100,0,0),"% of the note payable. This ",FIXED((((G31-E31)/3)/H23)*100,0,0),"% × ",FIXED((((G31-E31)/3)/H23)*100*12,0,0)," months equals an annual interest rate of ",FIXED((((G31-E31)/3)/H23)*100*12,0,0),"% interest per year.")</f>
        <v>Interest is ($150 / 3 months) $50 per month or ($5,000 / $50) 1% of the note payable. This 1% × 12 months equals an annual interest rate of 12% interest per year.</v>
      </c>
      <c r="C114" s="151"/>
      <c r="D114" s="151"/>
      <c r="E114" s="151"/>
      <c r="F114" s="151"/>
      <c r="G114" s="151"/>
      <c r="H114" s="151"/>
      <c r="I114" s="151"/>
      <c r="J114" s="15"/>
    </row>
    <row r="115" spans="1:10" x14ac:dyDescent="0.2">
      <c r="A115" s="15"/>
      <c r="B115" s="151"/>
      <c r="C115" s="151"/>
      <c r="D115" s="151"/>
      <c r="E115" s="151"/>
      <c r="F115" s="151"/>
      <c r="G115" s="151"/>
      <c r="H115" s="151"/>
      <c r="I115" s="151"/>
      <c r="J115" s="15"/>
    </row>
    <row r="116" spans="1:10" x14ac:dyDescent="0.2">
      <c r="A116" s="15"/>
      <c r="B116" s="151"/>
      <c r="C116" s="151"/>
      <c r="D116" s="151"/>
      <c r="E116" s="151"/>
      <c r="F116" s="151"/>
      <c r="G116" s="151"/>
      <c r="H116" s="151"/>
      <c r="I116" s="151"/>
      <c r="J116" s="15"/>
    </row>
    <row r="117" spans="1:10" x14ac:dyDescent="0.2">
      <c r="A117" s="15"/>
      <c r="B117" s="151"/>
      <c r="C117" s="151"/>
      <c r="D117" s="151"/>
      <c r="E117" s="151"/>
      <c r="F117" s="151"/>
      <c r="G117" s="151"/>
      <c r="H117" s="151"/>
      <c r="I117" s="151"/>
      <c r="J117" s="15"/>
    </row>
    <row r="118" spans="1:10" x14ac:dyDescent="0.2">
      <c r="A118" s="15"/>
      <c r="B118" s="153"/>
      <c r="C118" s="153"/>
      <c r="D118" s="153"/>
      <c r="E118" s="153"/>
      <c r="F118" s="153"/>
      <c r="G118" s="153"/>
      <c r="H118" s="153"/>
      <c r="I118" s="153"/>
      <c r="J118" s="15"/>
    </row>
    <row r="119" spans="1:10" ht="12.75" customHeight="1" x14ac:dyDescent="0.2">
      <c r="A119" s="15"/>
      <c r="B119" s="97" t="s">
        <v>49</v>
      </c>
      <c r="C119" s="97"/>
      <c r="D119" s="41">
        <v>12500</v>
      </c>
      <c r="E119" s="122" t="s">
        <v>116</v>
      </c>
      <c r="F119" s="110"/>
      <c r="G119" s="110"/>
      <c r="H119" s="110"/>
      <c r="I119" s="110"/>
      <c r="J119" s="15"/>
    </row>
    <row r="120" spans="1:10" x14ac:dyDescent="0.2">
      <c r="A120" s="15"/>
      <c r="B120" s="118" t="s">
        <v>120</v>
      </c>
      <c r="C120" s="110"/>
      <c r="D120" s="110"/>
      <c r="E120" s="110"/>
      <c r="F120" s="110"/>
      <c r="G120" s="110"/>
      <c r="H120" s="110"/>
      <c r="I120" s="110"/>
      <c r="J120" s="15"/>
    </row>
    <row r="121" spans="1:10" x14ac:dyDescent="0.2">
      <c r="A121" s="15"/>
      <c r="B121" s="153"/>
      <c r="C121" s="153"/>
      <c r="D121" s="153"/>
      <c r="E121" s="153"/>
      <c r="F121" s="153"/>
      <c r="G121" s="153"/>
      <c r="H121" s="153"/>
      <c r="I121" s="153"/>
      <c r="J121" s="15"/>
    </row>
    <row r="122" spans="1:10" ht="12.75" customHeight="1" x14ac:dyDescent="0.2">
      <c r="A122" s="15"/>
      <c r="B122" s="151" t="str">
        <f>CONCATENATE(B29,", $",FIXED(G29,0,0)," less ",B25," 12/31/14, $",FIXED(H25,0,0)," = $",FIXED(G29-H25,0,0),". Total payments, $",FIXED(D119,0,0)," - $",FIXED(G29-H25,0,0)," = $",FIXED((D119)-(G29-H25),0,0)," ",B25," 12/31/13.")</f>
        <v>Salaries and Wages Expense, $11,300 less Salaries and Wages Payable 12/31/14, $1,300 = $10,000. Total payments, $12,500 - $10,000 = $2,500 Salaries and Wages Payable 12/31/13.</v>
      </c>
      <c r="C122" s="151"/>
      <c r="D122" s="151"/>
      <c r="E122" s="151"/>
      <c r="F122" s="151"/>
      <c r="G122" s="151"/>
      <c r="H122" s="151"/>
      <c r="I122" s="151"/>
      <c r="J122" s="15"/>
    </row>
    <row r="123" spans="1:10" x14ac:dyDescent="0.2">
      <c r="A123" s="15"/>
      <c r="B123" s="151"/>
      <c r="C123" s="151"/>
      <c r="D123" s="151"/>
      <c r="E123" s="151"/>
      <c r="F123" s="151"/>
      <c r="G123" s="151"/>
      <c r="H123" s="151"/>
      <c r="I123" s="151"/>
      <c r="J123" s="15"/>
    </row>
    <row r="124" spans="1:10" x14ac:dyDescent="0.2">
      <c r="A124" s="15"/>
      <c r="B124" s="151"/>
      <c r="C124" s="151"/>
      <c r="D124" s="151"/>
      <c r="E124" s="151"/>
      <c r="F124" s="151"/>
      <c r="G124" s="151"/>
      <c r="H124" s="151"/>
      <c r="I124" s="151"/>
      <c r="J124" s="15"/>
    </row>
    <row r="125" spans="1:10" x14ac:dyDescent="0.2">
      <c r="A125" s="15"/>
      <c r="B125" s="151"/>
      <c r="C125" s="151"/>
      <c r="D125" s="151"/>
      <c r="E125" s="151"/>
      <c r="F125" s="151"/>
      <c r="G125" s="151"/>
      <c r="H125" s="151"/>
      <c r="I125" s="151"/>
      <c r="J125" s="15"/>
    </row>
    <row r="126" spans="1:10" x14ac:dyDescent="0.2">
      <c r="A126" s="15"/>
      <c r="B126" s="126"/>
      <c r="C126" s="126"/>
      <c r="D126" s="126"/>
      <c r="E126" s="126"/>
      <c r="F126" s="126"/>
      <c r="G126" s="126"/>
      <c r="H126" s="126"/>
      <c r="I126" s="126"/>
      <c r="J126" s="15"/>
    </row>
    <row r="127" spans="1:10" x14ac:dyDescent="0.2">
      <c r="A127" s="15"/>
      <c r="B127" s="15"/>
      <c r="C127" s="15"/>
      <c r="D127" s="15"/>
      <c r="E127" s="15"/>
      <c r="F127" s="15"/>
      <c r="G127" s="15"/>
      <c r="H127" s="15"/>
      <c r="I127" s="15"/>
      <c r="J127" s="15"/>
    </row>
    <row r="129" spans="3:3" x14ac:dyDescent="0.2">
      <c r="C129" s="42"/>
    </row>
  </sheetData>
  <mergeCells count="137">
    <mergeCell ref="B113:I113"/>
    <mergeCell ref="B111:I111"/>
    <mergeCell ref="B126:I126"/>
    <mergeCell ref="B60:I61"/>
    <mergeCell ref="C95:G95"/>
    <mergeCell ref="C109:G109"/>
    <mergeCell ref="B114:I117"/>
    <mergeCell ref="B122:I125"/>
    <mergeCell ref="B121:I121"/>
    <mergeCell ref="B118:I118"/>
    <mergeCell ref="C107:F107"/>
    <mergeCell ref="C108:F108"/>
    <mergeCell ref="C110:H110"/>
    <mergeCell ref="C94:F94"/>
    <mergeCell ref="C89:F89"/>
    <mergeCell ref="C90:F90"/>
    <mergeCell ref="C91:F91"/>
    <mergeCell ref="C92:F92"/>
    <mergeCell ref="B120:I120"/>
    <mergeCell ref="B112:D112"/>
    <mergeCell ref="F112:I112"/>
    <mergeCell ref="B38:I38"/>
    <mergeCell ref="B37:I37"/>
    <mergeCell ref="B36:I36"/>
    <mergeCell ref="C106:H106"/>
    <mergeCell ref="H39:I39"/>
    <mergeCell ref="H45:I45"/>
    <mergeCell ref="H48:I48"/>
    <mergeCell ref="H42:I42"/>
    <mergeCell ref="B41:I41"/>
    <mergeCell ref="B45:B46"/>
    <mergeCell ref="C102:F102"/>
    <mergeCell ref="C103:F103"/>
    <mergeCell ref="C100:F100"/>
    <mergeCell ref="C101:F101"/>
    <mergeCell ref="C85:H85"/>
    <mergeCell ref="C86:H86"/>
    <mergeCell ref="C87:H87"/>
    <mergeCell ref="C88:H88"/>
    <mergeCell ref="C80:H80"/>
    <mergeCell ref="C81:G81"/>
    <mergeCell ref="D82:G82"/>
    <mergeCell ref="C83:G83"/>
    <mergeCell ref="C97:H97"/>
    <mergeCell ref="C93:F93"/>
    <mergeCell ref="B7:I8"/>
    <mergeCell ref="B6:I6"/>
    <mergeCell ref="C104:G104"/>
    <mergeCell ref="C105:H105"/>
    <mergeCell ref="C96:H96"/>
    <mergeCell ref="C76:G76"/>
    <mergeCell ref="C75:G75"/>
    <mergeCell ref="C68:H68"/>
    <mergeCell ref="C66:H66"/>
    <mergeCell ref="C99:F99"/>
    <mergeCell ref="B57:B58"/>
    <mergeCell ref="B56:I56"/>
    <mergeCell ref="B54:B55"/>
    <mergeCell ref="B51:B52"/>
    <mergeCell ref="C54:F54"/>
    <mergeCell ref="C55:F55"/>
    <mergeCell ref="H54:I54"/>
    <mergeCell ref="C98:H98"/>
    <mergeCell ref="C78:H78"/>
    <mergeCell ref="C79:H79"/>
    <mergeCell ref="C77:H77"/>
    <mergeCell ref="C72:F72"/>
    <mergeCell ref="C73:F73"/>
    <mergeCell ref="C74:F74"/>
    <mergeCell ref="C45:F45"/>
    <mergeCell ref="C57:F57"/>
    <mergeCell ref="C58:F58"/>
    <mergeCell ref="B59:I59"/>
    <mergeCell ref="H57:I57"/>
    <mergeCell ref="C62:H62"/>
    <mergeCell ref="C84:H84"/>
    <mergeCell ref="C69:F69"/>
    <mergeCell ref="C70:F70"/>
    <mergeCell ref="C65:H65"/>
    <mergeCell ref="C63:H63"/>
    <mergeCell ref="C64:H64"/>
    <mergeCell ref="C67:G67"/>
    <mergeCell ref="C71:F71"/>
    <mergeCell ref="C51:F51"/>
    <mergeCell ref="C52:F52"/>
    <mergeCell ref="H51:I51"/>
    <mergeCell ref="B48:B49"/>
    <mergeCell ref="B53:I53"/>
    <mergeCell ref="B50:I50"/>
    <mergeCell ref="B47:I47"/>
    <mergeCell ref="C48:F48"/>
    <mergeCell ref="C49:F49"/>
    <mergeCell ref="B28:D28"/>
    <mergeCell ref="B29:D29"/>
    <mergeCell ref="B30:D30"/>
    <mergeCell ref="B31:D31"/>
    <mergeCell ref="B14:D14"/>
    <mergeCell ref="B9:H9"/>
    <mergeCell ref="E13:F13"/>
    <mergeCell ref="G13:H13"/>
    <mergeCell ref="B10:H10"/>
    <mergeCell ref="B11:H11"/>
    <mergeCell ref="B22:D22"/>
    <mergeCell ref="B23:D23"/>
    <mergeCell ref="B15:D15"/>
    <mergeCell ref="B16:D16"/>
    <mergeCell ref="B26:D26"/>
    <mergeCell ref="B17:D17"/>
    <mergeCell ref="B18:D18"/>
    <mergeCell ref="B24:D24"/>
    <mergeCell ref="B25:D25"/>
    <mergeCell ref="B12:H12"/>
    <mergeCell ref="B13:D13"/>
    <mergeCell ref="C2:F2"/>
    <mergeCell ref="H2:I2"/>
    <mergeCell ref="C3:F3"/>
    <mergeCell ref="H3:I3"/>
    <mergeCell ref="B4:I4"/>
    <mergeCell ref="B5:I5"/>
    <mergeCell ref="B119:C119"/>
    <mergeCell ref="E119:I119"/>
    <mergeCell ref="B35:D35"/>
    <mergeCell ref="B19:D19"/>
    <mergeCell ref="B20:D20"/>
    <mergeCell ref="B32:D32"/>
    <mergeCell ref="B33:D33"/>
    <mergeCell ref="B21:D21"/>
    <mergeCell ref="C46:F46"/>
    <mergeCell ref="B44:I44"/>
    <mergeCell ref="C39:F39"/>
    <mergeCell ref="C40:F40"/>
    <mergeCell ref="C42:F42"/>
    <mergeCell ref="B42:B43"/>
    <mergeCell ref="B39:B40"/>
    <mergeCell ref="C43:F43"/>
    <mergeCell ref="B34:D34"/>
    <mergeCell ref="B27:D27"/>
  </mergeCells>
  <phoneticPr fontId="1" type="noConversion"/>
  <pageMargins left="0.75" right="0.75" top="1" bottom="1" header="0.5" footer="0.5"/>
  <pageSetup scale="96" fitToHeight="3" orientation="portrait"/>
  <headerFooter alignWithMargins="0">
    <oddFooter>&amp;C&amp;F, &amp;A, Page &amp;P of &amp;N, &amp;D, &amp;T</oddFooter>
  </headerFooter>
  <rowBreaks count="1" manualBreakCount="1">
    <brk id="96" min="1" max="8" man="1"/>
  </rowBreak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Instructions</vt:lpstr>
      <vt:lpstr>E3-5</vt:lpstr>
      <vt:lpstr>E3-5 Solution</vt:lpstr>
      <vt:lpstr>E3-8</vt:lpstr>
      <vt:lpstr>E3-8 Solution</vt:lpstr>
      <vt:lpstr>Problem 3-2</vt:lpstr>
      <vt:lpstr>Problem 3-2 Solution</vt:lpstr>
      <vt:lpstr>Sheet1</vt:lpstr>
      <vt:lpstr>'E3-5'!Print_Area</vt:lpstr>
      <vt:lpstr>'E3-5 Solution'!Print_Area</vt:lpstr>
      <vt:lpstr>'E3-8'!Print_Area</vt:lpstr>
      <vt:lpstr>'E3-8 Solution'!Print_Area</vt:lpstr>
      <vt:lpstr>'Problem 3-2'!Print_Area</vt:lpstr>
      <vt:lpstr>'Problem 3-2 Solution'!Print_Area</vt:lpstr>
      <vt:lpstr>'E3-5'!Print_Titles</vt:lpstr>
      <vt:lpstr>'E3-5 Solution'!Print_Titles</vt:lpstr>
      <vt:lpstr>'E3-8'!Print_Titles</vt:lpstr>
      <vt:lpstr>'E3-8 Solution'!Print_Titles</vt:lpstr>
      <vt:lpstr>'Problem 3-2'!Print_Titles</vt:lpstr>
      <vt:lpstr>'Problem 3-2 Solution'!Print_Titles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Rex A Schildhouse</dc:creator>
  <cp:lastModifiedBy>Dick</cp:lastModifiedBy>
  <cp:lastPrinted>2010-11-16T05:24:48Z</cp:lastPrinted>
  <dcterms:created xsi:type="dcterms:W3CDTF">2002-11-03T21:45:47Z</dcterms:created>
  <dcterms:modified xsi:type="dcterms:W3CDTF">2014-07-14T14:40:58Z</dcterms:modified>
</cp:coreProperties>
</file>